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P52" i="1" l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50" i="1"/>
  <c r="P19" i="1"/>
  <c r="P28" i="1"/>
  <c r="P30" i="1"/>
  <c r="P35" i="1"/>
  <c r="P38" i="1"/>
  <c r="P40" i="1"/>
  <c r="P41" i="1"/>
  <c r="P42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50" i="1"/>
  <c r="O12" i="1"/>
  <c r="O19" i="1"/>
  <c r="O28" i="1"/>
  <c r="O30" i="1"/>
  <c r="O35" i="1"/>
  <c r="O38" i="1"/>
  <c r="O40" i="1"/>
  <c r="O41" i="1"/>
  <c r="O42" i="1"/>
  <c r="N36" i="1" l="1"/>
  <c r="N26" i="1"/>
  <c r="N16" i="1"/>
  <c r="N13" i="1"/>
  <c r="N11" i="1"/>
  <c r="P16" i="1" l="1"/>
  <c r="O16" i="1"/>
  <c r="O13" i="1"/>
  <c r="P13" i="1"/>
  <c r="P26" i="1"/>
  <c r="O26" i="1"/>
  <c r="O11" i="1"/>
  <c r="P11" i="1"/>
  <c r="P36" i="1"/>
  <c r="O36" i="1"/>
  <c r="N164" i="1"/>
</calcChain>
</file>

<file path=xl/sharedStrings.xml><?xml version="1.0" encoding="utf-8"?>
<sst xmlns="http://schemas.openxmlformats.org/spreadsheetml/2006/main" count="1171" uniqueCount="200">
  <si>
    <t/>
  </si>
  <si>
    <t>Администрация поселка Большая Ирба</t>
  </si>
  <si>
    <t>552</t>
  </si>
  <si>
    <t>руб.</t>
  </si>
  <si>
    <t>1. Доходы бюджета</t>
  </si>
  <si>
    <t>Наименование показателя</t>
  </si>
  <si>
    <t>Код
стро-
ки</t>
  </si>
  <si>
    <t>Код дохода
по бюджетной классификации</t>
  </si>
  <si>
    <t>Утвержденные бюджетные назначения</t>
  </si>
  <si>
    <t>Неисполненные назначения</t>
  </si>
  <si>
    <t>Доходы бюджета — всего</t>
  </si>
  <si>
    <t>×</t>
  </si>
  <si>
    <t>в том числе: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</si>
  <si>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</si>
  <si>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007</t>
  </si>
  <si>
    <t>111</t>
  </si>
  <si>
    <t>0501010</t>
  </si>
  <si>
    <t>0000</t>
  </si>
  <si>
    <t>120</t>
  </si>
  <si>
    <t>-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</si>
  <si>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</si>
  <si>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114</t>
  </si>
  <si>
    <t>0601410</t>
  </si>
  <si>
    <t>430</t>
  </si>
  <si>
    <t>Налог на доходы физических лиц с доходов, полученных в виде дивидендов от долевого участия в деятельности организаций</t>
  </si>
  <si>
    <t>182</t>
  </si>
  <si>
    <t>101</t>
  </si>
  <si>
    <t>0201001</t>
  </si>
  <si>
    <t>1000</t>
  </si>
  <si>
    <t>110</t>
  </si>
  <si>
    <t>НДФЛ с доходов, облагаемых по налоговой ставке, установленной п.1 ст.224НК РФ, за иск.доходов, полученных физлицами, зарегистрированными в качестве индувидуальных предпринимателей, частных нотариусов и др.лиц, заним.частной практикой</t>
  </si>
  <si>
    <t>0202101</t>
  </si>
  <si>
    <t>2000</t>
  </si>
  <si>
    <t>3000</t>
  </si>
  <si>
    <t>НДФЛ с доходов, облагаемых по налоговой ставке,установленной п.1 ст.224 НК РФ, полученных физическими лицами, зарегистрированными в качестве индивидуальных  предпринимателей,частных нотариусов идр.лиц занимаюшихся частной пратикой</t>
  </si>
  <si>
    <t>0202201</t>
  </si>
  <si>
    <t>Налог на доходы физических лий с доходов, полученных в виде выйгрышей и призов в проводимых конкурсах, играх и других мероприятих в целях рекламы товаров, работ и услуг, процентных доходов по вкладам в банках</t>
  </si>
  <si>
    <t>0204001</t>
  </si>
  <si>
    <t>Налог на доходы физических лиц с доходов, полученных физическими лицами</t>
  </si>
  <si>
    <t>0207001</t>
  </si>
  <si>
    <t>Единый сельскохозяйственный налог</t>
  </si>
  <si>
    <t>105</t>
  </si>
  <si>
    <t>0301000</t>
  </si>
  <si>
    <t>0302001</t>
  </si>
  <si>
    <t>Налог на имущество физических лиц, взимаемый по ставкам,применяемым к объектам налогообложения, расположенным в границах межселенных территорий</t>
  </si>
  <si>
    <t>106</t>
  </si>
  <si>
    <t>0103010</t>
  </si>
  <si>
    <t>0601310</t>
  </si>
  <si>
    <t>Земельный налог, взимаемый по ставке, установленной подпунктом 2 пункта 1 статьи 394 НК РФ, зачисляемый в бюджеты поселений</t>
  </si>
  <si>
    <t>0602310</t>
  </si>
  <si>
    <t>Земельный налог (по обязательствам,возникщим до 1 января 2006 года),мобилизуемых на территориях поселений</t>
  </si>
  <si>
    <t>109</t>
  </si>
  <si>
    <t>0405010</t>
  </si>
  <si>
    <t>Государственная пошлина за совершение нотариальных действий нотариусами,должностными лицами органов местного самоуправления, уполномочеными в соответствии с законодательными актами  РФ</t>
  </si>
  <si>
    <t>108</t>
  </si>
  <si>
    <t>0402001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</si>
  <si>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</si>
  <si>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0503510</t>
  </si>
  <si>
    <t>Прочие доходы от оказания платных услуг получателями средств бюджетов поселений и компенсации затрат бюджетов поселений</t>
  </si>
  <si>
    <t>113</t>
  </si>
  <si>
    <t>0305010</t>
  </si>
  <si>
    <t>130</t>
  </si>
  <si>
    <t>Прочие поступления от денежных взысканий (штрафов) и иных сумм в возмещение ущерба, зачисляемые в бюджеты поселений</t>
  </si>
  <si>
    <t>116</t>
  </si>
  <si>
    <t>9005010</t>
  </si>
  <si>
    <t>140</t>
  </si>
  <si>
    <t>Прочие неналоговые доходы бюджетов поселений</t>
  </si>
  <si>
    <t>117</t>
  </si>
  <si>
    <t>0505010</t>
  </si>
  <si>
    <t>180</t>
  </si>
  <si>
    <t>Дотации бюджетам поселений на выравнивание бюджетной обеспеченности</t>
  </si>
  <si>
    <t>202</t>
  </si>
  <si>
    <t>0100110</t>
  </si>
  <si>
    <t>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</si>
  <si>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</si>
  <si>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0301510</t>
  </si>
  <si>
    <t>Прочие межбюджетные трансферты, передаваемые бюджетам поселений</t>
  </si>
  <si>
    <t>0499910</t>
  </si>
  <si>
    <t>Возврат остатков субсидий, субвенций и иных межбюджетных трансфертов, имеющих целевое назначение, прошлых лет из бюджетов поселений</t>
  </si>
  <si>
    <t>219</t>
  </si>
  <si>
    <t>0500010</t>
  </si>
  <si>
    <t>2. Расходы бюджета</t>
  </si>
  <si>
    <t>Код расхода
по бюджетной классификации</t>
  </si>
  <si>
    <t>11</t>
  </si>
  <si>
    <t>Расходы бюджета — всего</t>
  </si>
  <si>
    <t>Заработная плата</t>
  </si>
  <si>
    <t>0102</t>
  </si>
  <si>
    <t>002</t>
  </si>
  <si>
    <t>03</t>
  </si>
  <si>
    <t>500</t>
  </si>
  <si>
    <t>211</t>
  </si>
  <si>
    <t>Прочие выплаты</t>
  </si>
  <si>
    <t>212</t>
  </si>
  <si>
    <t>Начисления на выплаты по оплате труда</t>
  </si>
  <si>
    <t>213</t>
  </si>
  <si>
    <t>0103</t>
  </si>
  <si>
    <t>04</t>
  </si>
  <si>
    <t>Услуги связи</t>
  </si>
  <si>
    <t>221</t>
  </si>
  <si>
    <t>Транспортные услуги</t>
  </si>
  <si>
    <t>222</t>
  </si>
  <si>
    <t>Прочие работы, услуги</t>
  </si>
  <si>
    <t>226</t>
  </si>
  <si>
    <t>Прочие расходы</t>
  </si>
  <si>
    <t>290</t>
  </si>
  <si>
    <t>Увеличение стоимости материальных запасов</t>
  </si>
  <si>
    <t>340</t>
  </si>
  <si>
    <t>31</t>
  </si>
  <si>
    <t>51</t>
  </si>
  <si>
    <t>0104</t>
  </si>
  <si>
    <t>Коммунальные услуги</t>
  </si>
  <si>
    <t>223</t>
  </si>
  <si>
    <t>Работы, услуги по содержанию имущества</t>
  </si>
  <si>
    <t>225</t>
  </si>
  <si>
    <t>Увеличение стоимости основных средств</t>
  </si>
  <si>
    <t>310</t>
  </si>
  <si>
    <t>61</t>
  </si>
  <si>
    <t>0111</t>
  </si>
  <si>
    <t>070</t>
  </si>
  <si>
    <t>05</t>
  </si>
  <si>
    <t>184</t>
  </si>
  <si>
    <t>0113</t>
  </si>
  <si>
    <t>090</t>
  </si>
  <si>
    <t>02</t>
  </si>
  <si>
    <t>092</t>
  </si>
  <si>
    <t>521</t>
  </si>
  <si>
    <t>71</t>
  </si>
  <si>
    <t>795</t>
  </si>
  <si>
    <t>01</t>
  </si>
  <si>
    <t>72</t>
  </si>
  <si>
    <t>0203</t>
  </si>
  <si>
    <t>001</t>
  </si>
  <si>
    <t>36</t>
  </si>
  <si>
    <t>0310</t>
  </si>
  <si>
    <t>247</t>
  </si>
  <si>
    <t>00</t>
  </si>
  <si>
    <t>522</t>
  </si>
  <si>
    <t>922</t>
  </si>
  <si>
    <t>0314</t>
  </si>
  <si>
    <t>Перечисления другим бюджетам бюджетной системы Российской Федерации</t>
  </si>
  <si>
    <t>0412</t>
  </si>
  <si>
    <t>338</t>
  </si>
  <si>
    <t>251</t>
  </si>
  <si>
    <t>Безвозмездные перечисления организациям, за исключением государственных и муниципальных организаций</t>
  </si>
  <si>
    <t>0502</t>
  </si>
  <si>
    <t>351</t>
  </si>
  <si>
    <t>006</t>
  </si>
  <si>
    <t>242</t>
  </si>
  <si>
    <t>13</t>
  </si>
  <si>
    <t>0503</t>
  </si>
  <si>
    <t>600</t>
  </si>
  <si>
    <t>0801</t>
  </si>
  <si>
    <t>440</t>
  </si>
  <si>
    <t>99</t>
  </si>
  <si>
    <t>442</t>
  </si>
  <si>
    <t>520</t>
  </si>
  <si>
    <t>15</t>
  </si>
  <si>
    <t>0909</t>
  </si>
  <si>
    <t>55</t>
  </si>
  <si>
    <t>1105</t>
  </si>
  <si>
    <t>512</t>
  </si>
  <si>
    <t>97</t>
  </si>
  <si>
    <t>Результат исполнения бюджета (дефицит / профицит )</t>
  </si>
  <si>
    <t>Руководитель</t>
  </si>
  <si>
    <t>Н.Н. Корнева</t>
  </si>
  <si>
    <t>(подпись)</t>
  </si>
  <si>
    <t>(расшифровка подписи)</t>
  </si>
  <si>
    <t>Главный бухгалтер</t>
  </si>
  <si>
    <t>С.Р. Бланк</t>
  </si>
  <si>
    <t>Исполнено за 2011 год</t>
  </si>
  <si>
    <t>% исполнения</t>
  </si>
  <si>
    <t>ОТЧЕТ  ОБ  ИСПОЛНЕНИИ БЮДЖЕТА  за 2011 год</t>
  </si>
  <si>
    <t>Глава</t>
  </si>
  <si>
    <t>Совет</t>
  </si>
  <si>
    <t>депутатов</t>
  </si>
  <si>
    <t xml:space="preserve">Администрация </t>
  </si>
  <si>
    <t>Резервный фонд</t>
  </si>
  <si>
    <t>Оценка имущества</t>
  </si>
  <si>
    <t xml:space="preserve">Другие </t>
  </si>
  <si>
    <t>общегосударственные расходы</t>
  </si>
  <si>
    <t>ВУС</t>
  </si>
  <si>
    <t xml:space="preserve">СПОРТ </t>
  </si>
  <si>
    <t>КЛЕЩИ</t>
  </si>
  <si>
    <t>БИБЛИОТЕКА</t>
  </si>
  <si>
    <t>КУЛЬТУРА</t>
  </si>
  <si>
    <t xml:space="preserve">                Благоустройство</t>
  </si>
  <si>
    <t>Озелелнение</t>
  </si>
  <si>
    <t>Клпдбища</t>
  </si>
  <si>
    <t>Уличное освещение</t>
  </si>
  <si>
    <t>Содержание  уличного освещения</t>
  </si>
  <si>
    <t>Выпадающие доходы</t>
  </si>
  <si>
    <t>Ремонт ком.хозяйства</t>
  </si>
  <si>
    <t>Субвенция</t>
  </si>
  <si>
    <t>Перечисления другим бюджетам бюджетной системы Российской Федерации( градостроительство)</t>
  </si>
  <si>
    <t>Офориление земель</t>
  </si>
  <si>
    <t>Мероприятия по пожарной безопасности, краевые средства</t>
  </si>
  <si>
    <t>Мероприятия по пожарной безопасности,местный бюджет</t>
  </si>
  <si>
    <t>ЦП  по терроризму</t>
  </si>
  <si>
    <t>Дороги</t>
  </si>
  <si>
    <t>МРОТ по культуре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</si>
</sst>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[=0]&quot;-&quot;;General"/>
  </numFmts>
  <fonts count="14" x14ac:knownFonts="1"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  <charset val="1"/>
    </font>
    <font>
      <sz val="12"/>
      <name val="Arial"/>
      <family val="2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0" fillId="2" borderId="0" xfId="0" applyFill="1" applyAlignment="1">
      <alignment horizontal="left"/>
    </xf>
    <xf numFmtId="0" fontId="0" fillId="2" borderId="0" xfId="0" applyFill="1"/>
    <xf numFmtId="1" fontId="0" fillId="2" borderId="2" xfId="0" applyNumberFormat="1" applyFill="1" applyBorder="1" applyAlignment="1">
      <alignment horizontal="center" vertical="top"/>
    </xf>
    <xf numFmtId="0" fontId="0" fillId="2" borderId="12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1" fontId="0" fillId="2" borderId="8" xfId="0" applyNumberFormat="1" applyFill="1" applyBorder="1" applyAlignment="1">
      <alignment horizontal="center" vertical="top"/>
    </xf>
    <xf numFmtId="0" fontId="4" fillId="2" borderId="0" xfId="0" applyFont="1" applyFill="1" applyAlignment="1">
      <alignment horizontal="left"/>
    </xf>
    <xf numFmtId="164" fontId="7" fillId="2" borderId="4" xfId="0" applyNumberFormat="1" applyFont="1" applyFill="1" applyBorder="1" applyAlignment="1">
      <alignment horizontal="center" vertical="top"/>
    </xf>
    <xf numFmtId="4" fontId="7" fillId="2" borderId="5" xfId="0" applyNumberFormat="1" applyFont="1" applyFill="1" applyBorder="1" applyAlignment="1">
      <alignment horizontal="right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2" fontId="7" fillId="2" borderId="2" xfId="0" applyNumberFormat="1" applyFont="1" applyFill="1" applyBorder="1" applyAlignment="1">
      <alignment horizontal="right" vertical="top"/>
    </xf>
    <xf numFmtId="0" fontId="8" fillId="2" borderId="12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" fontId="7" fillId="2" borderId="4" xfId="0" applyNumberFormat="1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1" fontId="7" fillId="2" borderId="14" xfId="0" applyNumberFormat="1" applyFont="1" applyFill="1" applyBorder="1" applyAlignment="1">
      <alignment horizontal="center" vertical="top"/>
    </xf>
    <xf numFmtId="4" fontId="7" fillId="2" borderId="20" xfId="0" applyNumberFormat="1" applyFont="1" applyFill="1" applyBorder="1" applyAlignment="1">
      <alignment horizontal="right" vertical="top"/>
    </xf>
    <xf numFmtId="4" fontId="7" fillId="2" borderId="15" xfId="0" applyNumberFormat="1" applyFont="1" applyFill="1" applyBorder="1" applyAlignment="1">
      <alignment horizontal="right" vertical="top"/>
    </xf>
    <xf numFmtId="0" fontId="7" fillId="2" borderId="15" xfId="0" applyFont="1" applyFill="1" applyBorder="1" applyAlignment="1">
      <alignment horizontal="right" vertical="top"/>
    </xf>
    <xf numFmtId="2" fontId="7" fillId="2" borderId="15" xfId="0" applyNumberFormat="1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horizontal="center" vertical="top"/>
    </xf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left" textRotation="255"/>
    </xf>
    <xf numFmtId="0" fontId="12" fillId="0" borderId="22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1" fontId="8" fillId="2" borderId="2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center" vertical="top"/>
    </xf>
    <xf numFmtId="0" fontId="13" fillId="3" borderId="0" xfId="0" applyFont="1" applyFill="1"/>
    <xf numFmtId="4" fontId="7" fillId="0" borderId="25" xfId="0" applyNumberFormat="1" applyFont="1" applyBorder="1" applyAlignment="1">
      <alignment horizontal="right" vertical="top"/>
    </xf>
    <xf numFmtId="2" fontId="9" fillId="2" borderId="19" xfId="0" applyNumberFormat="1" applyFont="1" applyFill="1" applyBorder="1" applyAlignment="1">
      <alignment horizontal="right" vertical="top"/>
    </xf>
    <xf numFmtId="165" fontId="7" fillId="2" borderId="26" xfId="0" applyNumberFormat="1" applyFont="1" applyFill="1" applyBorder="1" applyAlignment="1">
      <alignment horizontal="right" vertical="top"/>
    </xf>
    <xf numFmtId="2" fontId="7" fillId="2" borderId="26" xfId="0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/>
    </xf>
    <xf numFmtId="165" fontId="7" fillId="2" borderId="19" xfId="0" applyNumberFormat="1" applyFont="1" applyFill="1" applyBorder="1" applyAlignment="1">
      <alignment horizontal="right" vertical="top"/>
    </xf>
    <xf numFmtId="2" fontId="7" fillId="2" borderId="19" xfId="0" applyNumberFormat="1" applyFont="1" applyFill="1" applyBorder="1" applyAlignment="1">
      <alignment horizontal="right" vertical="top"/>
    </xf>
    <xf numFmtId="0" fontId="7" fillId="0" borderId="25" xfId="0" applyFont="1" applyBorder="1" applyAlignment="1">
      <alignment horizontal="right" vertical="top"/>
    </xf>
    <xf numFmtId="1" fontId="8" fillId="2" borderId="29" xfId="0" applyNumberFormat="1" applyFont="1" applyFill="1" applyBorder="1" applyAlignment="1">
      <alignment horizontal="center" vertical="top"/>
    </xf>
    <xf numFmtId="165" fontId="8" fillId="2" borderId="19" xfId="0" applyNumberFormat="1" applyFont="1" applyFill="1" applyBorder="1" applyAlignment="1">
      <alignment horizontal="right" vertical="top"/>
    </xf>
    <xf numFmtId="0" fontId="12" fillId="0" borderId="22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12" fillId="0" borderId="23" xfId="0" applyFont="1" applyBorder="1" applyAlignment="1">
      <alignment horizontal="center" textRotation="255"/>
    </xf>
    <xf numFmtId="0" fontId="12" fillId="0" borderId="23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textRotation="255"/>
    </xf>
    <xf numFmtId="0" fontId="0" fillId="0" borderId="23" xfId="0" applyBorder="1" applyAlignment="1">
      <alignment horizontal="center" textRotation="255"/>
    </xf>
    <xf numFmtId="0" fontId="12" fillId="0" borderId="22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4" xfId="0" applyBorder="1" applyAlignment="1">
      <alignment horizontal="center" textRotation="255"/>
    </xf>
    <xf numFmtId="0" fontId="12" fillId="0" borderId="23" xfId="0" applyFont="1" applyBorder="1" applyAlignment="1">
      <alignment horizontal="center" wrapText="1"/>
    </xf>
    <xf numFmtId="0" fontId="7" fillId="2" borderId="11" xfId="0" applyFont="1" applyFill="1" applyBorder="1" applyAlignment="1">
      <alignment horizontal="left" vertical="top" wrapText="1" indent="2"/>
    </xf>
    <xf numFmtId="0" fontId="7" fillId="2" borderId="15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top"/>
    </xf>
    <xf numFmtId="0" fontId="0" fillId="2" borderId="0" xfId="0" applyFill="1" applyAlignment="1">
      <alignment horizontal="left"/>
    </xf>
    <xf numFmtId="0" fontId="0" fillId="2" borderId="12" xfId="0" applyFill="1" applyBorder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top"/>
    </xf>
    <xf numFmtId="1" fontId="8" fillId="2" borderId="2" xfId="0" applyNumberFormat="1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left" vertical="top" indent="2"/>
    </xf>
    <xf numFmtId="0" fontId="7" fillId="2" borderId="16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0" fillId="2" borderId="16" xfId="0" applyNumberFormat="1" applyFill="1" applyBorder="1" applyAlignment="1">
      <alignment horizontal="center" vertical="top"/>
    </xf>
    <xf numFmtId="1" fontId="0" fillId="2" borderId="2" xfId="0" applyNumberForma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173"/>
  <sheetViews>
    <sheetView tabSelected="1" topLeftCell="C41" workbookViewId="0">
      <selection activeCell="C45" sqref="A45:XFD45"/>
    </sheetView>
  </sheetViews>
  <sheetFormatPr defaultColWidth="9" defaultRowHeight="11.45" customHeight="1" outlineLevelRow="1" x14ac:dyDescent="0.2"/>
  <cols>
    <col min="1" max="1" width="1.83203125" hidden="1" customWidth="1"/>
    <col min="2" max="2" width="11.1640625" customWidth="1"/>
    <col min="3" max="3" width="18" style="1" customWidth="1"/>
    <col min="4" max="4" width="21.5" style="1" customWidth="1"/>
    <col min="5" max="5" width="5.6640625" style="1" customWidth="1"/>
    <col min="6" max="6" width="6" style="1" customWidth="1"/>
    <col min="7" max="7" width="7.1640625" style="1" customWidth="1"/>
    <col min="8" max="8" width="6.33203125" style="1" customWidth="1"/>
    <col min="9" max="9" width="5.1640625" style="1" customWidth="1"/>
    <col min="10" max="10" width="5.83203125" style="1" customWidth="1"/>
    <col min="11" max="12" width="6" style="1" customWidth="1"/>
    <col min="13" max="13" width="20.33203125" style="1" customWidth="1"/>
    <col min="14" max="14" width="19" style="1" customWidth="1"/>
    <col min="15" max="15" width="18" style="1" customWidth="1"/>
    <col min="16" max="16" width="11.83203125" style="1" customWidth="1"/>
  </cols>
  <sheetData>
    <row r="1" spans="3:16" ht="25.5" customHeight="1" x14ac:dyDescent="0.2">
      <c r="C1" s="101" t="s">
        <v>171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3:16" ht="9" hidden="1" customHeight="1" x14ac:dyDescent="0.2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3:16" ht="21.75" customHeight="1" x14ac:dyDescent="0.2">
      <c r="C3" s="95" t="s">
        <v>1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3:16" ht="11.1" customHeight="1" x14ac:dyDescent="0.2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3:16" ht="11.1" customHeigh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3:16" ht="12.95" customHeight="1" x14ac:dyDescent="0.2">
      <c r="C6" s="4"/>
      <c r="D6" s="4"/>
      <c r="E6" s="4"/>
      <c r="F6" s="4"/>
      <c r="G6" s="4"/>
      <c r="H6" s="62" t="s">
        <v>4</v>
      </c>
      <c r="I6" s="62"/>
      <c r="J6" s="62"/>
      <c r="K6" s="62"/>
      <c r="L6" s="62"/>
      <c r="M6" s="62"/>
      <c r="N6" s="4"/>
      <c r="O6" s="4"/>
      <c r="P6" s="5" t="s">
        <v>3</v>
      </c>
    </row>
    <row r="7" spans="3:16" ht="11.1" customHeight="1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3:16" ht="11.1" customHeight="1" x14ac:dyDescent="0.2">
      <c r="C8" s="104" t="s">
        <v>5</v>
      </c>
      <c r="D8" s="104"/>
      <c r="E8" s="105" t="s">
        <v>6</v>
      </c>
      <c r="F8" s="106" t="s">
        <v>7</v>
      </c>
      <c r="G8" s="106"/>
      <c r="H8" s="106"/>
      <c r="I8" s="106"/>
      <c r="J8" s="106"/>
      <c r="K8" s="106"/>
      <c r="L8" s="106"/>
      <c r="M8" s="107" t="s">
        <v>8</v>
      </c>
      <c r="N8" s="100" t="s">
        <v>169</v>
      </c>
      <c r="O8" s="100" t="s">
        <v>9</v>
      </c>
      <c r="P8" s="100" t="s">
        <v>170</v>
      </c>
    </row>
    <row r="9" spans="3:16" ht="30" customHeight="1" x14ac:dyDescent="0.2">
      <c r="C9" s="104"/>
      <c r="D9" s="104"/>
      <c r="E9" s="105"/>
      <c r="F9" s="106"/>
      <c r="G9" s="106"/>
      <c r="H9" s="106"/>
      <c r="I9" s="106"/>
      <c r="J9" s="106"/>
      <c r="K9" s="106"/>
      <c r="L9" s="106"/>
      <c r="M9" s="107"/>
      <c r="N9" s="100"/>
      <c r="O9" s="100"/>
      <c r="P9" s="100"/>
    </row>
    <row r="10" spans="3:16" ht="11.1" customHeight="1" thickBot="1" x14ac:dyDescent="0.25">
      <c r="C10" s="102">
        <v>1</v>
      </c>
      <c r="D10" s="102"/>
      <c r="E10" s="6">
        <v>2</v>
      </c>
      <c r="F10" s="103">
        <v>3</v>
      </c>
      <c r="G10" s="103"/>
      <c r="H10" s="103"/>
      <c r="I10" s="103"/>
      <c r="J10" s="103"/>
      <c r="K10" s="103"/>
      <c r="L10" s="103"/>
      <c r="M10" s="6">
        <v>4</v>
      </c>
      <c r="N10" s="11">
        <v>5</v>
      </c>
      <c r="O10" s="11">
        <v>6</v>
      </c>
      <c r="P10" s="11">
        <v>7</v>
      </c>
    </row>
    <row r="11" spans="3:16" s="2" customFormat="1" ht="19.5" customHeight="1" x14ac:dyDescent="0.2">
      <c r="C11" s="87" t="s">
        <v>10</v>
      </c>
      <c r="D11" s="87"/>
      <c r="E11" s="13">
        <v>10</v>
      </c>
      <c r="F11" s="88" t="s">
        <v>11</v>
      </c>
      <c r="G11" s="88"/>
      <c r="H11" s="88"/>
      <c r="I11" s="88"/>
      <c r="J11" s="88"/>
      <c r="K11" s="88"/>
      <c r="L11" s="88"/>
      <c r="M11" s="14">
        <v>28553163</v>
      </c>
      <c r="N11" s="14">
        <f>26708589.58+17028.32</f>
        <v>26725617.899999999</v>
      </c>
      <c r="O11" s="52">
        <f>M11-N11</f>
        <v>1827545.1000000015</v>
      </c>
      <c r="P11" s="53">
        <f>N11/M11*100</f>
        <v>93.599500342571503</v>
      </c>
    </row>
    <row r="12" spans="3:16" ht="21" customHeight="1" x14ac:dyDescent="0.2">
      <c r="C12" s="89" t="s">
        <v>12</v>
      </c>
      <c r="D12" s="89"/>
      <c r="E12" s="15"/>
      <c r="F12" s="90"/>
      <c r="G12" s="90"/>
      <c r="H12" s="90"/>
      <c r="I12" s="90"/>
      <c r="J12" s="90"/>
      <c r="K12" s="90"/>
      <c r="L12" s="16"/>
      <c r="M12" s="17"/>
      <c r="N12" s="47"/>
      <c r="O12" s="55">
        <f t="shared" ref="O12:O42" si="0">M12-N12</f>
        <v>0</v>
      </c>
      <c r="P12" s="56"/>
    </row>
    <row r="13" spans="3:16" s="2" customFormat="1" ht="155.25" customHeight="1" outlineLevel="1" x14ac:dyDescent="0.2">
      <c r="C13" s="73" t="s">
        <v>13</v>
      </c>
      <c r="D13" s="73"/>
      <c r="E13" s="18"/>
      <c r="F13" s="19" t="s">
        <v>14</v>
      </c>
      <c r="G13" s="19" t="s">
        <v>15</v>
      </c>
      <c r="H13" s="91" t="s">
        <v>16</v>
      </c>
      <c r="I13" s="91"/>
      <c r="J13" s="91"/>
      <c r="K13" s="19" t="s">
        <v>17</v>
      </c>
      <c r="L13" s="20" t="s">
        <v>18</v>
      </c>
      <c r="M13" s="21">
        <v>12167000</v>
      </c>
      <c r="N13" s="30">
        <f>12472170.01+1677.53</f>
        <v>12473847.539999999</v>
      </c>
      <c r="O13" s="55">
        <f t="shared" si="0"/>
        <v>-306847.53999999911</v>
      </c>
      <c r="P13" s="56">
        <f t="shared" ref="P13:P42" si="1">N13/M13*100</f>
        <v>102.52196548039778</v>
      </c>
    </row>
    <row r="14" spans="3:16" s="2" customFormat="1" ht="96.75" customHeight="1" outlineLevel="1" x14ac:dyDescent="0.2">
      <c r="C14" s="73" t="s">
        <v>20</v>
      </c>
      <c r="D14" s="73"/>
      <c r="E14" s="18"/>
      <c r="F14" s="19" t="s">
        <v>14</v>
      </c>
      <c r="G14" s="19" t="s">
        <v>21</v>
      </c>
      <c r="H14" s="91" t="s">
        <v>22</v>
      </c>
      <c r="I14" s="91"/>
      <c r="J14" s="91"/>
      <c r="K14" s="19" t="s">
        <v>17</v>
      </c>
      <c r="L14" s="20" t="s">
        <v>23</v>
      </c>
      <c r="M14" s="22" t="s">
        <v>19</v>
      </c>
      <c r="N14" s="30">
        <v>32803.69</v>
      </c>
      <c r="O14" s="55"/>
      <c r="P14" s="56"/>
    </row>
    <row r="15" spans="3:16" s="2" customFormat="1" ht="89.25" customHeight="1" outlineLevel="1" x14ac:dyDescent="0.2">
      <c r="C15" s="73" t="s">
        <v>24</v>
      </c>
      <c r="D15" s="73"/>
      <c r="E15" s="18"/>
      <c r="F15" s="19" t="s">
        <v>25</v>
      </c>
      <c r="G15" s="19" t="s">
        <v>26</v>
      </c>
      <c r="H15" s="91" t="s">
        <v>27</v>
      </c>
      <c r="I15" s="91"/>
      <c r="J15" s="91"/>
      <c r="K15" s="19" t="s">
        <v>28</v>
      </c>
      <c r="L15" s="20" t="s">
        <v>29</v>
      </c>
      <c r="M15" s="22" t="s">
        <v>19</v>
      </c>
      <c r="N15" s="30">
        <v>5164.3999999999996</v>
      </c>
      <c r="O15" s="55"/>
      <c r="P15" s="56"/>
    </row>
    <row r="16" spans="3:16" s="2" customFormat="1" ht="155.25" customHeight="1" outlineLevel="1" x14ac:dyDescent="0.2">
      <c r="C16" s="73" t="s">
        <v>30</v>
      </c>
      <c r="D16" s="73"/>
      <c r="E16" s="18"/>
      <c r="F16" s="19" t="s">
        <v>25</v>
      </c>
      <c r="G16" s="19" t="s">
        <v>26</v>
      </c>
      <c r="H16" s="91" t="s">
        <v>31</v>
      </c>
      <c r="I16" s="91"/>
      <c r="J16" s="91"/>
      <c r="K16" s="19" t="s">
        <v>28</v>
      </c>
      <c r="L16" s="20" t="s">
        <v>29</v>
      </c>
      <c r="M16" s="21">
        <v>4354740</v>
      </c>
      <c r="N16" s="30">
        <f>4737939.46+11779.9</f>
        <v>4749719.3600000003</v>
      </c>
      <c r="O16" s="55">
        <f t="shared" si="0"/>
        <v>-394979.36000000034</v>
      </c>
      <c r="P16" s="56">
        <f t="shared" si="1"/>
        <v>109.07010200379356</v>
      </c>
    </row>
    <row r="17" spans="3:16" s="2" customFormat="1" ht="155.25" customHeight="1" outlineLevel="1" x14ac:dyDescent="0.2">
      <c r="C17" s="73" t="s">
        <v>30</v>
      </c>
      <c r="D17" s="73"/>
      <c r="E17" s="18"/>
      <c r="F17" s="19" t="s">
        <v>25</v>
      </c>
      <c r="G17" s="19" t="s">
        <v>26</v>
      </c>
      <c r="H17" s="91" t="s">
        <v>31</v>
      </c>
      <c r="I17" s="91"/>
      <c r="J17" s="91"/>
      <c r="K17" s="19" t="s">
        <v>32</v>
      </c>
      <c r="L17" s="20" t="s">
        <v>29</v>
      </c>
      <c r="M17" s="22" t="s">
        <v>19</v>
      </c>
      <c r="N17" s="32">
        <v>37.18</v>
      </c>
      <c r="O17" s="55"/>
      <c r="P17" s="56"/>
    </row>
    <row r="18" spans="3:16" s="2" customFormat="1" ht="155.25" customHeight="1" outlineLevel="1" x14ac:dyDescent="0.2">
      <c r="C18" s="73" t="s">
        <v>30</v>
      </c>
      <c r="D18" s="73"/>
      <c r="E18" s="18"/>
      <c r="F18" s="19" t="s">
        <v>25</v>
      </c>
      <c r="G18" s="19" t="s">
        <v>26</v>
      </c>
      <c r="H18" s="91" t="s">
        <v>31</v>
      </c>
      <c r="I18" s="91"/>
      <c r="J18" s="91"/>
      <c r="K18" s="19" t="s">
        <v>33</v>
      </c>
      <c r="L18" s="20" t="s">
        <v>29</v>
      </c>
      <c r="M18" s="22" t="s">
        <v>19</v>
      </c>
      <c r="N18" s="32">
        <v>20</v>
      </c>
      <c r="O18" s="55"/>
      <c r="P18" s="56"/>
    </row>
    <row r="19" spans="3:16" s="2" customFormat="1" ht="155.25" customHeight="1" outlineLevel="1" x14ac:dyDescent="0.2">
      <c r="C19" s="73" t="s">
        <v>34</v>
      </c>
      <c r="D19" s="73"/>
      <c r="E19" s="18"/>
      <c r="F19" s="19" t="s">
        <v>25</v>
      </c>
      <c r="G19" s="19" t="s">
        <v>26</v>
      </c>
      <c r="H19" s="91" t="s">
        <v>35</v>
      </c>
      <c r="I19" s="91"/>
      <c r="J19" s="91"/>
      <c r="K19" s="19" t="s">
        <v>28</v>
      </c>
      <c r="L19" s="20" t="s">
        <v>29</v>
      </c>
      <c r="M19" s="23">
        <v>700</v>
      </c>
      <c r="N19" s="32">
        <v>695.2</v>
      </c>
      <c r="O19" s="55">
        <f t="shared" si="0"/>
        <v>4.7999999999999545</v>
      </c>
      <c r="P19" s="56">
        <f t="shared" si="1"/>
        <v>99.314285714285717</v>
      </c>
    </row>
    <row r="20" spans="3:16" s="2" customFormat="1" ht="155.25" customHeight="1" outlineLevel="1" x14ac:dyDescent="0.2">
      <c r="C20" s="73" t="s">
        <v>34</v>
      </c>
      <c r="D20" s="73"/>
      <c r="E20" s="18"/>
      <c r="F20" s="19" t="s">
        <v>25</v>
      </c>
      <c r="G20" s="19" t="s">
        <v>26</v>
      </c>
      <c r="H20" s="91" t="s">
        <v>35</v>
      </c>
      <c r="I20" s="91"/>
      <c r="J20" s="91"/>
      <c r="K20" s="19" t="s">
        <v>32</v>
      </c>
      <c r="L20" s="20" t="s">
        <v>29</v>
      </c>
      <c r="M20" s="22" t="s">
        <v>19</v>
      </c>
      <c r="N20" s="32">
        <v>-1.99</v>
      </c>
      <c r="O20" s="55"/>
      <c r="P20" s="56"/>
    </row>
    <row r="21" spans="3:16" s="2" customFormat="1" ht="155.25" customHeight="1" outlineLevel="1" x14ac:dyDescent="0.2">
      <c r="C21" s="73" t="s">
        <v>34</v>
      </c>
      <c r="D21" s="73"/>
      <c r="E21" s="18"/>
      <c r="F21" s="19" t="s">
        <v>25</v>
      </c>
      <c r="G21" s="19" t="s">
        <v>26</v>
      </c>
      <c r="H21" s="91" t="s">
        <v>35</v>
      </c>
      <c r="I21" s="91"/>
      <c r="J21" s="91"/>
      <c r="K21" s="19" t="s">
        <v>33</v>
      </c>
      <c r="L21" s="20" t="s">
        <v>29</v>
      </c>
      <c r="M21" s="22" t="s">
        <v>19</v>
      </c>
      <c r="N21" s="32">
        <v>100</v>
      </c>
      <c r="O21" s="55"/>
      <c r="P21" s="56"/>
    </row>
    <row r="22" spans="3:16" s="2" customFormat="1" ht="135" customHeight="1" outlineLevel="1" x14ac:dyDescent="0.2">
      <c r="C22" s="73" t="s">
        <v>36</v>
      </c>
      <c r="D22" s="73"/>
      <c r="E22" s="18"/>
      <c r="F22" s="19" t="s">
        <v>25</v>
      </c>
      <c r="G22" s="19" t="s">
        <v>26</v>
      </c>
      <c r="H22" s="91" t="s">
        <v>37</v>
      </c>
      <c r="I22" s="91"/>
      <c r="J22" s="91"/>
      <c r="K22" s="19" t="s">
        <v>28</v>
      </c>
      <c r="L22" s="20" t="s">
        <v>29</v>
      </c>
      <c r="M22" s="22" t="s">
        <v>19</v>
      </c>
      <c r="N22" s="32">
        <v>179.6</v>
      </c>
      <c r="O22" s="55"/>
      <c r="P22" s="56"/>
    </row>
    <row r="23" spans="3:16" s="2" customFormat="1" ht="50.25" customHeight="1" outlineLevel="1" x14ac:dyDescent="0.2">
      <c r="C23" s="73" t="s">
        <v>38</v>
      </c>
      <c r="D23" s="73"/>
      <c r="E23" s="18"/>
      <c r="F23" s="19" t="s">
        <v>25</v>
      </c>
      <c r="G23" s="19" t="s">
        <v>26</v>
      </c>
      <c r="H23" s="91" t="s">
        <v>39</v>
      </c>
      <c r="I23" s="91"/>
      <c r="J23" s="91"/>
      <c r="K23" s="19" t="s">
        <v>28</v>
      </c>
      <c r="L23" s="20" t="s">
        <v>29</v>
      </c>
      <c r="M23" s="22" t="s">
        <v>19</v>
      </c>
      <c r="N23" s="32">
        <v>100</v>
      </c>
      <c r="O23" s="55"/>
      <c r="P23" s="56"/>
    </row>
    <row r="24" spans="3:16" s="2" customFormat="1" ht="36.75" customHeight="1" outlineLevel="1" x14ac:dyDescent="0.2">
      <c r="C24" s="73" t="s">
        <v>40</v>
      </c>
      <c r="D24" s="73"/>
      <c r="E24" s="18"/>
      <c r="F24" s="19" t="s">
        <v>25</v>
      </c>
      <c r="G24" s="19" t="s">
        <v>41</v>
      </c>
      <c r="H24" s="91" t="s">
        <v>42</v>
      </c>
      <c r="I24" s="91"/>
      <c r="J24" s="91"/>
      <c r="K24" s="19" t="s">
        <v>28</v>
      </c>
      <c r="L24" s="20" t="s">
        <v>29</v>
      </c>
      <c r="M24" s="22" t="s">
        <v>19</v>
      </c>
      <c r="N24" s="30">
        <v>8975.75</v>
      </c>
      <c r="O24" s="55"/>
      <c r="P24" s="56"/>
    </row>
    <row r="25" spans="3:16" s="2" customFormat="1" ht="36.75" customHeight="1" outlineLevel="1" x14ac:dyDescent="0.2">
      <c r="C25" s="73" t="s">
        <v>40</v>
      </c>
      <c r="D25" s="73"/>
      <c r="E25" s="18"/>
      <c r="F25" s="19" t="s">
        <v>25</v>
      </c>
      <c r="G25" s="19" t="s">
        <v>41</v>
      </c>
      <c r="H25" s="91" t="s">
        <v>43</v>
      </c>
      <c r="I25" s="91"/>
      <c r="J25" s="91"/>
      <c r="K25" s="19" t="s">
        <v>28</v>
      </c>
      <c r="L25" s="20" t="s">
        <v>29</v>
      </c>
      <c r="M25" s="22" t="s">
        <v>19</v>
      </c>
      <c r="N25" s="30">
        <v>6313.8</v>
      </c>
      <c r="O25" s="55"/>
      <c r="P25" s="56"/>
    </row>
    <row r="26" spans="3:16" s="2" customFormat="1" ht="99.75" customHeight="1" outlineLevel="1" x14ac:dyDescent="0.2">
      <c r="C26" s="73" t="s">
        <v>44</v>
      </c>
      <c r="D26" s="73"/>
      <c r="E26" s="18"/>
      <c r="F26" s="19" t="s">
        <v>25</v>
      </c>
      <c r="G26" s="19" t="s">
        <v>45</v>
      </c>
      <c r="H26" s="91" t="s">
        <v>46</v>
      </c>
      <c r="I26" s="91"/>
      <c r="J26" s="91"/>
      <c r="K26" s="19" t="s">
        <v>28</v>
      </c>
      <c r="L26" s="20" t="s">
        <v>29</v>
      </c>
      <c r="M26" s="21">
        <v>47000</v>
      </c>
      <c r="N26" s="30">
        <f>47260.44+2.76</f>
        <v>47263.200000000004</v>
      </c>
      <c r="O26" s="55">
        <f t="shared" si="0"/>
        <v>-263.20000000000437</v>
      </c>
      <c r="P26" s="56">
        <f t="shared" si="1"/>
        <v>100.56</v>
      </c>
    </row>
    <row r="27" spans="3:16" s="2" customFormat="1" ht="102" customHeight="1" outlineLevel="1" x14ac:dyDescent="0.2">
      <c r="C27" s="73" t="s">
        <v>44</v>
      </c>
      <c r="D27" s="73"/>
      <c r="E27" s="18"/>
      <c r="F27" s="19" t="s">
        <v>25</v>
      </c>
      <c r="G27" s="19" t="s">
        <v>45</v>
      </c>
      <c r="H27" s="91" t="s">
        <v>46</v>
      </c>
      <c r="I27" s="91"/>
      <c r="J27" s="91"/>
      <c r="K27" s="19" t="s">
        <v>32</v>
      </c>
      <c r="L27" s="20" t="s">
        <v>29</v>
      </c>
      <c r="M27" s="22" t="s">
        <v>19</v>
      </c>
      <c r="N27" s="30">
        <v>1904.86</v>
      </c>
      <c r="O27" s="55"/>
      <c r="P27" s="56"/>
    </row>
    <row r="28" spans="3:16" s="2" customFormat="1" ht="96.75" customHeight="1" outlineLevel="1" x14ac:dyDescent="0.2">
      <c r="C28" s="73" t="s">
        <v>44</v>
      </c>
      <c r="D28" s="73"/>
      <c r="E28" s="18"/>
      <c r="F28" s="19" t="s">
        <v>25</v>
      </c>
      <c r="G28" s="19" t="s">
        <v>45</v>
      </c>
      <c r="H28" s="91" t="s">
        <v>47</v>
      </c>
      <c r="I28" s="91"/>
      <c r="J28" s="91"/>
      <c r="K28" s="19" t="s">
        <v>28</v>
      </c>
      <c r="L28" s="20" t="s">
        <v>29</v>
      </c>
      <c r="M28" s="21">
        <v>55000</v>
      </c>
      <c r="N28" s="30">
        <v>56751.29</v>
      </c>
      <c r="O28" s="55">
        <f t="shared" si="0"/>
        <v>-1751.2900000000009</v>
      </c>
      <c r="P28" s="56">
        <f t="shared" si="1"/>
        <v>103.18416363636365</v>
      </c>
    </row>
    <row r="29" spans="3:16" s="2" customFormat="1" ht="98.25" customHeight="1" outlineLevel="1" x14ac:dyDescent="0.2">
      <c r="C29" s="73" t="s">
        <v>44</v>
      </c>
      <c r="D29" s="73"/>
      <c r="E29" s="18"/>
      <c r="F29" s="19" t="s">
        <v>25</v>
      </c>
      <c r="G29" s="19" t="s">
        <v>45</v>
      </c>
      <c r="H29" s="91" t="s">
        <v>47</v>
      </c>
      <c r="I29" s="91"/>
      <c r="J29" s="91"/>
      <c r="K29" s="19" t="s">
        <v>32</v>
      </c>
      <c r="L29" s="20" t="s">
        <v>29</v>
      </c>
      <c r="M29" s="22" t="s">
        <v>19</v>
      </c>
      <c r="N29" s="32">
        <v>401.67</v>
      </c>
      <c r="O29" s="55"/>
      <c r="P29" s="56"/>
    </row>
    <row r="30" spans="3:16" s="2" customFormat="1" ht="155.25" customHeight="1" outlineLevel="1" x14ac:dyDescent="0.2">
      <c r="C30" s="73" t="s">
        <v>48</v>
      </c>
      <c r="D30" s="73"/>
      <c r="E30" s="18"/>
      <c r="F30" s="19" t="s">
        <v>25</v>
      </c>
      <c r="G30" s="19" t="s">
        <v>45</v>
      </c>
      <c r="H30" s="91" t="s">
        <v>49</v>
      </c>
      <c r="I30" s="91"/>
      <c r="J30" s="91"/>
      <c r="K30" s="19" t="s">
        <v>28</v>
      </c>
      <c r="L30" s="20" t="s">
        <v>29</v>
      </c>
      <c r="M30" s="21">
        <v>18200</v>
      </c>
      <c r="N30" s="30">
        <v>18167.71</v>
      </c>
      <c r="O30" s="55">
        <f t="shared" si="0"/>
        <v>32.290000000000873</v>
      </c>
      <c r="P30" s="56">
        <f t="shared" si="1"/>
        <v>99.822582417582424</v>
      </c>
    </row>
    <row r="31" spans="3:16" s="2" customFormat="1" ht="111.75" customHeight="1" outlineLevel="1" x14ac:dyDescent="0.2">
      <c r="C31" s="73" t="s">
        <v>48</v>
      </c>
      <c r="D31" s="73"/>
      <c r="E31" s="18"/>
      <c r="F31" s="19" t="s">
        <v>25</v>
      </c>
      <c r="G31" s="19" t="s">
        <v>45</v>
      </c>
      <c r="H31" s="91" t="s">
        <v>49</v>
      </c>
      <c r="I31" s="91"/>
      <c r="J31" s="91"/>
      <c r="K31" s="19" t="s">
        <v>32</v>
      </c>
      <c r="L31" s="20" t="s">
        <v>29</v>
      </c>
      <c r="M31" s="22" t="s">
        <v>19</v>
      </c>
      <c r="N31" s="32">
        <v>265.23</v>
      </c>
      <c r="O31" s="55"/>
      <c r="P31" s="56"/>
    </row>
    <row r="32" spans="3:16" s="2" customFormat="1" ht="84.75" customHeight="1" outlineLevel="1" x14ac:dyDescent="0.2">
      <c r="C32" s="73" t="s">
        <v>50</v>
      </c>
      <c r="D32" s="73"/>
      <c r="E32" s="18"/>
      <c r="F32" s="19" t="s">
        <v>25</v>
      </c>
      <c r="G32" s="19" t="s">
        <v>51</v>
      </c>
      <c r="H32" s="91" t="s">
        <v>52</v>
      </c>
      <c r="I32" s="91"/>
      <c r="J32" s="91"/>
      <c r="K32" s="19" t="s">
        <v>28</v>
      </c>
      <c r="L32" s="20" t="s">
        <v>29</v>
      </c>
      <c r="M32" s="22" t="s">
        <v>19</v>
      </c>
      <c r="N32" s="32">
        <v>134.69</v>
      </c>
      <c r="O32" s="55"/>
      <c r="P32" s="56"/>
    </row>
    <row r="33" spans="3:16" s="2" customFormat="1" ht="78.75" customHeight="1" outlineLevel="1" x14ac:dyDescent="0.2">
      <c r="C33" s="73" t="s">
        <v>50</v>
      </c>
      <c r="D33" s="73"/>
      <c r="E33" s="18"/>
      <c r="F33" s="19" t="s">
        <v>25</v>
      </c>
      <c r="G33" s="19" t="s">
        <v>51</v>
      </c>
      <c r="H33" s="91" t="s">
        <v>52</v>
      </c>
      <c r="I33" s="91"/>
      <c r="J33" s="91"/>
      <c r="K33" s="19" t="s">
        <v>32</v>
      </c>
      <c r="L33" s="20" t="s">
        <v>29</v>
      </c>
      <c r="M33" s="22" t="s">
        <v>19</v>
      </c>
      <c r="N33" s="32">
        <v>903.1</v>
      </c>
      <c r="O33" s="55"/>
      <c r="P33" s="56"/>
    </row>
    <row r="34" spans="3:16" s="2" customFormat="1" ht="78.75" customHeight="1" outlineLevel="1" x14ac:dyDescent="0.2">
      <c r="C34" s="73" t="s">
        <v>50</v>
      </c>
      <c r="D34" s="73"/>
      <c r="E34" s="18"/>
      <c r="F34" s="19" t="s">
        <v>25</v>
      </c>
      <c r="G34" s="19" t="s">
        <v>51</v>
      </c>
      <c r="H34" s="91" t="s">
        <v>52</v>
      </c>
      <c r="I34" s="91"/>
      <c r="J34" s="91"/>
      <c r="K34" s="19" t="s">
        <v>33</v>
      </c>
      <c r="L34" s="20" t="s">
        <v>29</v>
      </c>
      <c r="M34" s="22" t="s">
        <v>19</v>
      </c>
      <c r="N34" s="32">
        <v>-9.09</v>
      </c>
      <c r="O34" s="55"/>
      <c r="P34" s="56"/>
    </row>
    <row r="35" spans="3:16" s="2" customFormat="1" ht="155.25" customHeight="1" outlineLevel="1" x14ac:dyDescent="0.2">
      <c r="C35" s="73" t="s">
        <v>53</v>
      </c>
      <c r="D35" s="73"/>
      <c r="E35" s="18"/>
      <c r="F35" s="19" t="s">
        <v>2</v>
      </c>
      <c r="G35" s="19" t="s">
        <v>54</v>
      </c>
      <c r="H35" s="91" t="s">
        <v>55</v>
      </c>
      <c r="I35" s="91"/>
      <c r="J35" s="91"/>
      <c r="K35" s="19" t="s">
        <v>28</v>
      </c>
      <c r="L35" s="20" t="s">
        <v>29</v>
      </c>
      <c r="M35" s="21">
        <v>66350</v>
      </c>
      <c r="N35" s="30">
        <v>71950</v>
      </c>
      <c r="O35" s="55">
        <f t="shared" si="0"/>
        <v>-5600</v>
      </c>
      <c r="P35" s="56">
        <f t="shared" si="1"/>
        <v>108.44009042954032</v>
      </c>
    </row>
    <row r="36" spans="3:16" s="2" customFormat="1" ht="132" customHeight="1" outlineLevel="1" x14ac:dyDescent="0.2">
      <c r="C36" s="73" t="s">
        <v>56</v>
      </c>
      <c r="D36" s="73"/>
      <c r="E36" s="18"/>
      <c r="F36" s="19" t="s">
        <v>2</v>
      </c>
      <c r="G36" s="19" t="s">
        <v>15</v>
      </c>
      <c r="H36" s="91" t="s">
        <v>57</v>
      </c>
      <c r="I36" s="91"/>
      <c r="J36" s="91"/>
      <c r="K36" s="19" t="s">
        <v>17</v>
      </c>
      <c r="L36" s="20" t="s">
        <v>18</v>
      </c>
      <c r="M36" s="21">
        <v>1190000</v>
      </c>
      <c r="N36" s="30">
        <f>1160687.87+2568.13</f>
        <v>1163256</v>
      </c>
      <c r="O36" s="55">
        <f t="shared" si="0"/>
        <v>26744</v>
      </c>
      <c r="P36" s="56">
        <f t="shared" si="1"/>
        <v>97.75260504201681</v>
      </c>
    </row>
    <row r="37" spans="3:16" s="2" customFormat="1" ht="96" customHeight="1" outlineLevel="1" x14ac:dyDescent="0.2">
      <c r="C37" s="73" t="s">
        <v>58</v>
      </c>
      <c r="D37" s="73"/>
      <c r="E37" s="18"/>
      <c r="F37" s="19" t="s">
        <v>2</v>
      </c>
      <c r="G37" s="19" t="s">
        <v>59</v>
      </c>
      <c r="H37" s="91" t="s">
        <v>60</v>
      </c>
      <c r="I37" s="91"/>
      <c r="J37" s="91"/>
      <c r="K37" s="19" t="s">
        <v>17</v>
      </c>
      <c r="L37" s="20" t="s">
        <v>61</v>
      </c>
      <c r="M37" s="22" t="s">
        <v>19</v>
      </c>
      <c r="N37" s="30">
        <v>10334.69</v>
      </c>
      <c r="O37" s="55"/>
      <c r="P37" s="56"/>
    </row>
    <row r="38" spans="3:16" s="2" customFormat="1" ht="95.25" customHeight="1" outlineLevel="1" x14ac:dyDescent="0.2">
      <c r="C38" s="73" t="s">
        <v>62</v>
      </c>
      <c r="D38" s="73"/>
      <c r="E38" s="18"/>
      <c r="F38" s="19" t="s">
        <v>2</v>
      </c>
      <c r="G38" s="19" t="s">
        <v>63</v>
      </c>
      <c r="H38" s="91" t="s">
        <v>64</v>
      </c>
      <c r="I38" s="91"/>
      <c r="J38" s="91"/>
      <c r="K38" s="19" t="s">
        <v>17</v>
      </c>
      <c r="L38" s="20" t="s">
        <v>65</v>
      </c>
      <c r="M38" s="21">
        <v>1010</v>
      </c>
      <c r="N38" s="30">
        <v>1004.66</v>
      </c>
      <c r="O38" s="55">
        <f t="shared" si="0"/>
        <v>5.3400000000000318</v>
      </c>
      <c r="P38" s="56">
        <f t="shared" si="1"/>
        <v>99.471287128712873</v>
      </c>
    </row>
    <row r="39" spans="3:16" s="2" customFormat="1" ht="53.25" customHeight="1" outlineLevel="1" x14ac:dyDescent="0.2">
      <c r="C39" s="73" t="s">
        <v>66</v>
      </c>
      <c r="D39" s="73"/>
      <c r="E39" s="18"/>
      <c r="F39" s="19" t="s">
        <v>2</v>
      </c>
      <c r="G39" s="19" t="s">
        <v>67</v>
      </c>
      <c r="H39" s="91" t="s">
        <v>68</v>
      </c>
      <c r="I39" s="91"/>
      <c r="J39" s="91"/>
      <c r="K39" s="19" t="s">
        <v>17</v>
      </c>
      <c r="L39" s="20" t="s">
        <v>69</v>
      </c>
      <c r="M39" s="22" t="s">
        <v>19</v>
      </c>
      <c r="N39" s="32">
        <v>144.57</v>
      </c>
      <c r="O39" s="55"/>
      <c r="P39" s="56"/>
    </row>
    <row r="40" spans="3:16" s="2" customFormat="1" ht="54.75" customHeight="1" outlineLevel="1" x14ac:dyDescent="0.2">
      <c r="C40" s="73" t="s">
        <v>70</v>
      </c>
      <c r="D40" s="73"/>
      <c r="E40" s="18"/>
      <c r="F40" s="19" t="s">
        <v>2</v>
      </c>
      <c r="G40" s="19" t="s">
        <v>71</v>
      </c>
      <c r="H40" s="91" t="s">
        <v>72</v>
      </c>
      <c r="I40" s="91"/>
      <c r="J40" s="91"/>
      <c r="K40" s="19" t="s">
        <v>17</v>
      </c>
      <c r="L40" s="20" t="s">
        <v>73</v>
      </c>
      <c r="M40" s="21">
        <v>400200</v>
      </c>
      <c r="N40" s="30">
        <v>400200</v>
      </c>
      <c r="O40" s="55">
        <f t="shared" si="0"/>
        <v>0</v>
      </c>
      <c r="P40" s="56">
        <f t="shared" si="1"/>
        <v>100</v>
      </c>
    </row>
    <row r="41" spans="3:16" s="2" customFormat="1" ht="84.75" customHeight="1" outlineLevel="1" x14ac:dyDescent="0.2">
      <c r="C41" s="73" t="s">
        <v>74</v>
      </c>
      <c r="D41" s="73"/>
      <c r="E41" s="18"/>
      <c r="F41" s="19" t="s">
        <v>2</v>
      </c>
      <c r="G41" s="19" t="s">
        <v>71</v>
      </c>
      <c r="H41" s="91" t="s">
        <v>75</v>
      </c>
      <c r="I41" s="91"/>
      <c r="J41" s="91"/>
      <c r="K41" s="19" t="s">
        <v>17</v>
      </c>
      <c r="L41" s="20" t="s">
        <v>73</v>
      </c>
      <c r="M41" s="21">
        <v>419773</v>
      </c>
      <c r="N41" s="30">
        <v>316666</v>
      </c>
      <c r="O41" s="55">
        <f t="shared" si="0"/>
        <v>103107</v>
      </c>
      <c r="P41" s="56">
        <f t="shared" si="1"/>
        <v>75.437438806211929</v>
      </c>
    </row>
    <row r="42" spans="3:16" s="2" customFormat="1" ht="51.75" customHeight="1" outlineLevel="1" x14ac:dyDescent="0.2">
      <c r="C42" s="73" t="s">
        <v>76</v>
      </c>
      <c r="D42" s="73"/>
      <c r="E42" s="18"/>
      <c r="F42" s="19" t="s">
        <v>2</v>
      </c>
      <c r="G42" s="19" t="s">
        <v>71</v>
      </c>
      <c r="H42" s="91" t="s">
        <v>77</v>
      </c>
      <c r="I42" s="91"/>
      <c r="J42" s="91"/>
      <c r="K42" s="19" t="s">
        <v>17</v>
      </c>
      <c r="L42" s="20" t="s">
        <v>73</v>
      </c>
      <c r="M42" s="21">
        <v>9833190</v>
      </c>
      <c r="N42" s="30">
        <v>7358469.3600000003</v>
      </c>
      <c r="O42" s="55">
        <f t="shared" si="0"/>
        <v>2474720.6399999997</v>
      </c>
      <c r="P42" s="56">
        <f t="shared" si="1"/>
        <v>74.832982582457987</v>
      </c>
    </row>
    <row r="43" spans="3:16" s="2" customFormat="1" ht="107.25" customHeight="1" outlineLevel="1" thickBot="1" x14ac:dyDescent="0.25">
      <c r="C43" s="73" t="s">
        <v>78</v>
      </c>
      <c r="D43" s="73"/>
      <c r="E43" s="18"/>
      <c r="F43" s="19" t="s">
        <v>2</v>
      </c>
      <c r="G43" s="19" t="s">
        <v>79</v>
      </c>
      <c r="H43" s="91" t="s">
        <v>80</v>
      </c>
      <c r="I43" s="91"/>
      <c r="J43" s="91"/>
      <c r="K43" s="19" t="s">
        <v>17</v>
      </c>
      <c r="L43" s="20" t="s">
        <v>73</v>
      </c>
      <c r="M43" s="22" t="s">
        <v>19</v>
      </c>
      <c r="N43" s="32">
        <v>-144.57</v>
      </c>
      <c r="O43" s="55"/>
      <c r="P43" s="56"/>
    </row>
    <row r="44" spans="3:16" s="1" customFormat="1" ht="155.25" customHeight="1" x14ac:dyDescent="0.2">
      <c r="C44" s="92" t="s">
        <v>0</v>
      </c>
      <c r="D44" s="92"/>
      <c r="E44" s="24"/>
      <c r="F44" s="93"/>
      <c r="G44" s="93"/>
      <c r="H44" s="93"/>
      <c r="I44" s="93"/>
      <c r="J44" s="93"/>
      <c r="K44" s="93"/>
      <c r="L44" s="24"/>
      <c r="M44" s="24"/>
      <c r="N44" s="24"/>
      <c r="O44" s="54"/>
      <c r="P44" s="54"/>
    </row>
    <row r="45" spans="3:16" s="1" customFormat="1" ht="42" customHeight="1" x14ac:dyDescent="0.3">
      <c r="C45" s="94" t="s">
        <v>81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3:16" s="1" customFormat="1" ht="11.1" customHeight="1" x14ac:dyDescent="0.2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3:16" s="1" customFormat="1" ht="11.1" customHeight="1" x14ac:dyDescent="0.2">
      <c r="C47" s="83" t="s">
        <v>5</v>
      </c>
      <c r="D47" s="83"/>
      <c r="E47" s="82" t="s">
        <v>6</v>
      </c>
      <c r="F47" s="84" t="s">
        <v>82</v>
      </c>
      <c r="G47" s="84"/>
      <c r="H47" s="84"/>
      <c r="I47" s="84"/>
      <c r="J47" s="84"/>
      <c r="K47" s="84"/>
      <c r="L47" s="84"/>
      <c r="M47" s="82" t="s">
        <v>8</v>
      </c>
      <c r="N47" s="82" t="s">
        <v>169</v>
      </c>
      <c r="O47" s="96" t="s">
        <v>9</v>
      </c>
      <c r="P47" s="98" t="s">
        <v>170</v>
      </c>
    </row>
    <row r="48" spans="3:16" s="1" customFormat="1" ht="33" customHeight="1" x14ac:dyDescent="0.2">
      <c r="C48" s="83"/>
      <c r="D48" s="83"/>
      <c r="E48" s="82"/>
      <c r="F48" s="84"/>
      <c r="G48" s="84"/>
      <c r="H48" s="84"/>
      <c r="I48" s="84"/>
      <c r="J48" s="84"/>
      <c r="K48" s="84"/>
      <c r="L48" s="84"/>
      <c r="M48" s="82"/>
      <c r="N48" s="82"/>
      <c r="O48" s="97"/>
      <c r="P48" s="99"/>
    </row>
    <row r="49" spans="2:17" s="1" customFormat="1" ht="11.1" customHeight="1" thickBot="1" x14ac:dyDescent="0.25">
      <c r="C49" s="85">
        <v>1</v>
      </c>
      <c r="D49" s="85"/>
      <c r="E49" s="45">
        <v>2</v>
      </c>
      <c r="F49" s="86">
        <v>3</v>
      </c>
      <c r="G49" s="86"/>
      <c r="H49" s="86"/>
      <c r="I49" s="86"/>
      <c r="J49" s="86"/>
      <c r="K49" s="86"/>
      <c r="L49" s="86"/>
      <c r="M49" s="45">
        <v>4</v>
      </c>
      <c r="N49" s="45"/>
      <c r="O49" s="33">
        <v>6</v>
      </c>
      <c r="P49" s="58">
        <v>7</v>
      </c>
      <c r="Q49" s="4"/>
    </row>
    <row r="50" spans="2:17" s="2" customFormat="1" ht="18" customHeight="1" x14ac:dyDescent="0.2">
      <c r="C50" s="87" t="s">
        <v>84</v>
      </c>
      <c r="D50" s="87"/>
      <c r="E50" s="26">
        <v>200</v>
      </c>
      <c r="F50" s="88" t="s">
        <v>11</v>
      </c>
      <c r="G50" s="88"/>
      <c r="H50" s="88"/>
      <c r="I50" s="88"/>
      <c r="J50" s="88"/>
      <c r="K50" s="88"/>
      <c r="L50" s="88"/>
      <c r="M50" s="14">
        <v>31450963</v>
      </c>
      <c r="N50" s="29">
        <v>27269360.079999998</v>
      </c>
      <c r="O50" s="50">
        <f>M50-N50</f>
        <v>4181602.9200000018</v>
      </c>
      <c r="P50" s="51">
        <f>N50/M50*100</f>
        <v>86.704372390759545</v>
      </c>
      <c r="Q50" s="10"/>
    </row>
    <row r="51" spans="2:17" s="1" customFormat="1" ht="15.75" customHeight="1" x14ac:dyDescent="0.2">
      <c r="C51" s="89" t="s">
        <v>12</v>
      </c>
      <c r="D51" s="89"/>
      <c r="E51" s="27"/>
      <c r="F51" s="90"/>
      <c r="G51" s="90"/>
      <c r="H51" s="90"/>
      <c r="I51" s="90"/>
      <c r="J51" s="90"/>
      <c r="K51" s="90"/>
      <c r="L51" s="16"/>
      <c r="M51" s="17"/>
      <c r="N51" s="47"/>
      <c r="O51" s="50"/>
      <c r="P51" s="51"/>
      <c r="Q51" s="4"/>
    </row>
    <row r="52" spans="2:17" s="2" customFormat="1" ht="21.75" customHeight="1" outlineLevel="1" x14ac:dyDescent="0.2">
      <c r="B52" s="37"/>
      <c r="C52" s="73" t="s">
        <v>85</v>
      </c>
      <c r="D52" s="73"/>
      <c r="E52" s="18"/>
      <c r="F52" s="48" t="s">
        <v>2</v>
      </c>
      <c r="G52" s="48" t="s">
        <v>86</v>
      </c>
      <c r="H52" s="48" t="s">
        <v>87</v>
      </c>
      <c r="I52" s="48" t="s">
        <v>88</v>
      </c>
      <c r="J52" s="48" t="s">
        <v>88</v>
      </c>
      <c r="K52" s="48" t="s">
        <v>89</v>
      </c>
      <c r="L52" s="20" t="s">
        <v>90</v>
      </c>
      <c r="M52" s="21">
        <v>363400</v>
      </c>
      <c r="N52" s="30">
        <v>363353.32</v>
      </c>
      <c r="O52" s="50">
        <f t="shared" ref="O52:O114" si="2">M52-N52</f>
        <v>46.679999999993015</v>
      </c>
      <c r="P52" s="51">
        <f t="shared" ref="P52:P114" si="3">N52/M52*100</f>
        <v>99.987154650522854</v>
      </c>
      <c r="Q52" s="10"/>
    </row>
    <row r="53" spans="2:17" s="2" customFormat="1" ht="21.75" customHeight="1" outlineLevel="1" x14ac:dyDescent="0.2">
      <c r="B53" s="36" t="s">
        <v>172</v>
      </c>
      <c r="C53" s="73" t="s">
        <v>91</v>
      </c>
      <c r="D53" s="73"/>
      <c r="E53" s="18"/>
      <c r="F53" s="48" t="s">
        <v>2</v>
      </c>
      <c r="G53" s="48" t="s">
        <v>86</v>
      </c>
      <c r="H53" s="48" t="s">
        <v>87</v>
      </c>
      <c r="I53" s="48" t="s">
        <v>88</v>
      </c>
      <c r="J53" s="48" t="s">
        <v>88</v>
      </c>
      <c r="K53" s="48" t="s">
        <v>89</v>
      </c>
      <c r="L53" s="20" t="s">
        <v>92</v>
      </c>
      <c r="M53" s="21">
        <v>8000</v>
      </c>
      <c r="N53" s="31">
        <v>0</v>
      </c>
      <c r="O53" s="50">
        <f t="shared" si="2"/>
        <v>8000</v>
      </c>
      <c r="P53" s="51">
        <f t="shared" si="3"/>
        <v>0</v>
      </c>
      <c r="Q53" s="10"/>
    </row>
    <row r="54" spans="2:17" s="2" customFormat="1" ht="21.75" customHeight="1" outlineLevel="1" x14ac:dyDescent="0.2">
      <c r="C54" s="73" t="s">
        <v>93</v>
      </c>
      <c r="D54" s="73"/>
      <c r="E54" s="18"/>
      <c r="F54" s="48" t="s">
        <v>2</v>
      </c>
      <c r="G54" s="48" t="s">
        <v>86</v>
      </c>
      <c r="H54" s="48" t="s">
        <v>87</v>
      </c>
      <c r="I54" s="48" t="s">
        <v>88</v>
      </c>
      <c r="J54" s="48" t="s">
        <v>88</v>
      </c>
      <c r="K54" s="48" t="s">
        <v>89</v>
      </c>
      <c r="L54" s="20" t="s">
        <v>94</v>
      </c>
      <c r="M54" s="21">
        <v>124300</v>
      </c>
      <c r="N54" s="30">
        <v>124266.96</v>
      </c>
      <c r="O54" s="50">
        <f t="shared" si="2"/>
        <v>33.039999999993597</v>
      </c>
      <c r="P54" s="51">
        <f t="shared" si="3"/>
        <v>99.973419147224462</v>
      </c>
      <c r="Q54" s="10"/>
    </row>
    <row r="55" spans="2:17" s="2" customFormat="1" ht="21.75" customHeight="1" outlineLevel="1" x14ac:dyDescent="0.2">
      <c r="C55" s="73" t="s">
        <v>85</v>
      </c>
      <c r="D55" s="73"/>
      <c r="E55" s="18"/>
      <c r="F55" s="48" t="s">
        <v>2</v>
      </c>
      <c r="G55" s="48" t="s">
        <v>95</v>
      </c>
      <c r="H55" s="48" t="s">
        <v>87</v>
      </c>
      <c r="I55" s="48" t="s">
        <v>96</v>
      </c>
      <c r="J55" s="48" t="s">
        <v>88</v>
      </c>
      <c r="K55" s="48" t="s">
        <v>89</v>
      </c>
      <c r="L55" s="20" t="s">
        <v>90</v>
      </c>
      <c r="M55" s="21">
        <v>129800</v>
      </c>
      <c r="N55" s="30">
        <v>128827.71</v>
      </c>
      <c r="O55" s="50">
        <f t="shared" si="2"/>
        <v>972.2899999999936</v>
      </c>
      <c r="P55" s="51">
        <f t="shared" si="3"/>
        <v>99.250932203389823</v>
      </c>
      <c r="Q55" s="10"/>
    </row>
    <row r="56" spans="2:17" s="2" customFormat="1" ht="21.75" customHeight="1" outlineLevel="1" x14ac:dyDescent="0.2">
      <c r="B56" s="38" t="s">
        <v>173</v>
      </c>
      <c r="C56" s="73" t="s">
        <v>91</v>
      </c>
      <c r="D56" s="73"/>
      <c r="E56" s="18"/>
      <c r="F56" s="48" t="s">
        <v>2</v>
      </c>
      <c r="G56" s="48" t="s">
        <v>95</v>
      </c>
      <c r="H56" s="48" t="s">
        <v>87</v>
      </c>
      <c r="I56" s="48" t="s">
        <v>96</v>
      </c>
      <c r="J56" s="48" t="s">
        <v>88</v>
      </c>
      <c r="K56" s="48" t="s">
        <v>89</v>
      </c>
      <c r="L56" s="20" t="s">
        <v>92</v>
      </c>
      <c r="M56" s="21">
        <v>2400</v>
      </c>
      <c r="N56" s="31">
        <v>0</v>
      </c>
      <c r="O56" s="50">
        <f t="shared" si="2"/>
        <v>2400</v>
      </c>
      <c r="P56" s="51">
        <f t="shared" si="3"/>
        <v>0</v>
      </c>
      <c r="Q56" s="10"/>
    </row>
    <row r="57" spans="2:17" s="2" customFormat="1" ht="32.25" customHeight="1" outlineLevel="1" x14ac:dyDescent="0.2">
      <c r="B57" s="36" t="s">
        <v>174</v>
      </c>
      <c r="C57" s="73" t="s">
        <v>93</v>
      </c>
      <c r="D57" s="73"/>
      <c r="E57" s="18"/>
      <c r="F57" s="48" t="s">
        <v>2</v>
      </c>
      <c r="G57" s="48" t="s">
        <v>95</v>
      </c>
      <c r="H57" s="48" t="s">
        <v>87</v>
      </c>
      <c r="I57" s="48" t="s">
        <v>96</v>
      </c>
      <c r="J57" s="48" t="s">
        <v>88</v>
      </c>
      <c r="K57" s="48" t="s">
        <v>89</v>
      </c>
      <c r="L57" s="20" t="s">
        <v>94</v>
      </c>
      <c r="M57" s="21">
        <v>44400</v>
      </c>
      <c r="N57" s="30">
        <v>44064.13</v>
      </c>
      <c r="O57" s="50">
        <f t="shared" si="2"/>
        <v>335.87000000000262</v>
      </c>
      <c r="P57" s="51">
        <f t="shared" si="3"/>
        <v>99.243536036036033</v>
      </c>
      <c r="Q57" s="10"/>
    </row>
    <row r="58" spans="2:17" s="2" customFormat="1" ht="21.75" customHeight="1" outlineLevel="1" x14ac:dyDescent="0.2">
      <c r="C58" s="73" t="s">
        <v>97</v>
      </c>
      <c r="D58" s="73"/>
      <c r="E58" s="18"/>
      <c r="F58" s="48" t="s">
        <v>2</v>
      </c>
      <c r="G58" s="48" t="s">
        <v>95</v>
      </c>
      <c r="H58" s="48" t="s">
        <v>87</v>
      </c>
      <c r="I58" s="48" t="s">
        <v>96</v>
      </c>
      <c r="J58" s="48" t="s">
        <v>88</v>
      </c>
      <c r="K58" s="48" t="s">
        <v>89</v>
      </c>
      <c r="L58" s="20" t="s">
        <v>98</v>
      </c>
      <c r="M58" s="21">
        <v>1400</v>
      </c>
      <c r="N58" s="30">
        <v>1358.6</v>
      </c>
      <c r="O58" s="50">
        <f t="shared" si="2"/>
        <v>41.400000000000091</v>
      </c>
      <c r="P58" s="51">
        <f t="shared" si="3"/>
        <v>97.042857142857144</v>
      </c>
      <c r="Q58" s="10"/>
    </row>
    <row r="59" spans="2:17" s="2" customFormat="1" ht="21.75" customHeight="1" outlineLevel="1" x14ac:dyDescent="0.2">
      <c r="C59" s="73" t="s">
        <v>99</v>
      </c>
      <c r="D59" s="73"/>
      <c r="E59" s="18"/>
      <c r="F59" s="48" t="s">
        <v>2</v>
      </c>
      <c r="G59" s="48" t="s">
        <v>95</v>
      </c>
      <c r="H59" s="48" t="s">
        <v>87</v>
      </c>
      <c r="I59" s="48" t="s">
        <v>96</v>
      </c>
      <c r="J59" s="48" t="s">
        <v>88</v>
      </c>
      <c r="K59" s="48" t="s">
        <v>89</v>
      </c>
      <c r="L59" s="20" t="s">
        <v>100</v>
      </c>
      <c r="M59" s="21">
        <v>3000</v>
      </c>
      <c r="N59" s="30">
        <v>1303.2</v>
      </c>
      <c r="O59" s="50">
        <f t="shared" si="2"/>
        <v>1696.8</v>
      </c>
      <c r="P59" s="51">
        <f t="shared" si="3"/>
        <v>43.44</v>
      </c>
      <c r="Q59" s="10"/>
    </row>
    <row r="60" spans="2:17" s="2" customFormat="1" ht="21.75" customHeight="1" outlineLevel="1" x14ac:dyDescent="0.2">
      <c r="C60" s="73" t="s">
        <v>101</v>
      </c>
      <c r="D60" s="73"/>
      <c r="E60" s="18"/>
      <c r="F60" s="48" t="s">
        <v>2</v>
      </c>
      <c r="G60" s="48" t="s">
        <v>95</v>
      </c>
      <c r="H60" s="48" t="s">
        <v>87</v>
      </c>
      <c r="I60" s="48" t="s">
        <v>96</v>
      </c>
      <c r="J60" s="48" t="s">
        <v>88</v>
      </c>
      <c r="K60" s="48" t="s">
        <v>89</v>
      </c>
      <c r="L60" s="20" t="s">
        <v>102</v>
      </c>
      <c r="M60" s="21">
        <v>38000</v>
      </c>
      <c r="N60" s="30">
        <v>23197.86</v>
      </c>
      <c r="O60" s="50">
        <f t="shared" si="2"/>
        <v>14802.14</v>
      </c>
      <c r="P60" s="51">
        <f t="shared" si="3"/>
        <v>61.047000000000004</v>
      </c>
      <c r="Q60" s="10"/>
    </row>
    <row r="61" spans="2:17" s="2" customFormat="1" ht="21.75" customHeight="1" outlineLevel="1" x14ac:dyDescent="0.2">
      <c r="C61" s="73" t="s">
        <v>103</v>
      </c>
      <c r="D61" s="73"/>
      <c r="E61" s="18"/>
      <c r="F61" s="48" t="s">
        <v>2</v>
      </c>
      <c r="G61" s="48" t="s">
        <v>95</v>
      </c>
      <c r="H61" s="48" t="s">
        <v>87</v>
      </c>
      <c r="I61" s="48" t="s">
        <v>96</v>
      </c>
      <c r="J61" s="48" t="s">
        <v>88</v>
      </c>
      <c r="K61" s="48" t="s">
        <v>89</v>
      </c>
      <c r="L61" s="20" t="s">
        <v>104</v>
      </c>
      <c r="M61" s="21">
        <v>3000</v>
      </c>
      <c r="N61" s="30">
        <v>3000</v>
      </c>
      <c r="O61" s="50">
        <f t="shared" si="2"/>
        <v>0</v>
      </c>
      <c r="P61" s="51">
        <f t="shared" si="3"/>
        <v>100</v>
      </c>
      <c r="Q61" s="10"/>
    </row>
    <row r="62" spans="2:17" s="2" customFormat="1" ht="34.5" customHeight="1" outlineLevel="1" x14ac:dyDescent="0.2">
      <c r="C62" s="73" t="s">
        <v>105</v>
      </c>
      <c r="D62" s="73"/>
      <c r="E62" s="18"/>
      <c r="F62" s="48" t="s">
        <v>2</v>
      </c>
      <c r="G62" s="48" t="s">
        <v>95</v>
      </c>
      <c r="H62" s="48" t="s">
        <v>87</v>
      </c>
      <c r="I62" s="48" t="s">
        <v>96</v>
      </c>
      <c r="J62" s="48" t="s">
        <v>88</v>
      </c>
      <c r="K62" s="48" t="s">
        <v>89</v>
      </c>
      <c r="L62" s="20" t="s">
        <v>106</v>
      </c>
      <c r="M62" s="21">
        <v>4000</v>
      </c>
      <c r="N62" s="30">
        <v>4000</v>
      </c>
      <c r="O62" s="50">
        <f t="shared" si="2"/>
        <v>0</v>
      </c>
      <c r="P62" s="51">
        <f t="shared" si="3"/>
        <v>100</v>
      </c>
      <c r="Q62" s="10"/>
    </row>
    <row r="63" spans="2:17" s="2" customFormat="1" ht="21.75" customHeight="1" outlineLevel="1" x14ac:dyDescent="0.2">
      <c r="C63" s="73" t="s">
        <v>85</v>
      </c>
      <c r="D63" s="73"/>
      <c r="E63" s="18"/>
      <c r="F63" s="48" t="s">
        <v>2</v>
      </c>
      <c r="G63" s="48" t="s">
        <v>95</v>
      </c>
      <c r="H63" s="48" t="s">
        <v>87</v>
      </c>
      <c r="I63" s="48" t="s">
        <v>96</v>
      </c>
      <c r="J63" s="48" t="s">
        <v>107</v>
      </c>
      <c r="K63" s="48" t="s">
        <v>89</v>
      </c>
      <c r="L63" s="20" t="s">
        <v>90</v>
      </c>
      <c r="M63" s="21">
        <v>2000</v>
      </c>
      <c r="N63" s="30">
        <v>2000</v>
      </c>
      <c r="O63" s="50">
        <f t="shared" si="2"/>
        <v>0</v>
      </c>
      <c r="P63" s="51">
        <f t="shared" si="3"/>
        <v>100</v>
      </c>
      <c r="Q63" s="10"/>
    </row>
    <row r="64" spans="2:17" s="2" customFormat="1" ht="33.75" customHeight="1" outlineLevel="1" x14ac:dyDescent="0.2">
      <c r="C64" s="73" t="s">
        <v>93</v>
      </c>
      <c r="D64" s="73"/>
      <c r="E64" s="18"/>
      <c r="F64" s="48" t="s">
        <v>2</v>
      </c>
      <c r="G64" s="48" t="s">
        <v>95</v>
      </c>
      <c r="H64" s="48" t="s">
        <v>87</v>
      </c>
      <c r="I64" s="48" t="s">
        <v>96</v>
      </c>
      <c r="J64" s="48" t="s">
        <v>107</v>
      </c>
      <c r="K64" s="48" t="s">
        <v>89</v>
      </c>
      <c r="L64" s="20" t="s">
        <v>94</v>
      </c>
      <c r="M64" s="23">
        <v>700</v>
      </c>
      <c r="N64" s="32">
        <v>700</v>
      </c>
      <c r="O64" s="50">
        <f t="shared" si="2"/>
        <v>0</v>
      </c>
      <c r="P64" s="51">
        <f t="shared" si="3"/>
        <v>100</v>
      </c>
      <c r="Q64" s="10"/>
    </row>
    <row r="65" spans="2:17" s="2" customFormat="1" ht="21.75" customHeight="1" outlineLevel="1" x14ac:dyDescent="0.2">
      <c r="C65" s="73" t="s">
        <v>85</v>
      </c>
      <c r="D65" s="73"/>
      <c r="E65" s="18"/>
      <c r="F65" s="48" t="s">
        <v>2</v>
      </c>
      <c r="G65" s="48" t="s">
        <v>95</v>
      </c>
      <c r="H65" s="48" t="s">
        <v>87</v>
      </c>
      <c r="I65" s="48" t="s">
        <v>96</v>
      </c>
      <c r="J65" s="48" t="s">
        <v>108</v>
      </c>
      <c r="K65" s="48" t="s">
        <v>89</v>
      </c>
      <c r="L65" s="20" t="s">
        <v>90</v>
      </c>
      <c r="M65" s="21">
        <v>1400</v>
      </c>
      <c r="N65" s="30">
        <v>1400</v>
      </c>
      <c r="O65" s="50">
        <f t="shared" si="2"/>
        <v>0</v>
      </c>
      <c r="P65" s="51">
        <f t="shared" si="3"/>
        <v>100</v>
      </c>
      <c r="Q65" s="10"/>
    </row>
    <row r="66" spans="2:17" s="2" customFormat="1" ht="33.75" customHeight="1" outlineLevel="1" x14ac:dyDescent="0.2">
      <c r="C66" s="73" t="s">
        <v>93</v>
      </c>
      <c r="D66" s="73"/>
      <c r="E66" s="18"/>
      <c r="F66" s="48" t="s">
        <v>2</v>
      </c>
      <c r="G66" s="48" t="s">
        <v>95</v>
      </c>
      <c r="H66" s="48" t="s">
        <v>87</v>
      </c>
      <c r="I66" s="48" t="s">
        <v>96</v>
      </c>
      <c r="J66" s="48" t="s">
        <v>108</v>
      </c>
      <c r="K66" s="48" t="s">
        <v>89</v>
      </c>
      <c r="L66" s="20" t="s">
        <v>94</v>
      </c>
      <c r="M66" s="23">
        <v>500</v>
      </c>
      <c r="N66" s="32">
        <v>500</v>
      </c>
      <c r="O66" s="50">
        <f t="shared" si="2"/>
        <v>0</v>
      </c>
      <c r="P66" s="51">
        <f t="shared" si="3"/>
        <v>100</v>
      </c>
      <c r="Q66" s="10"/>
    </row>
    <row r="67" spans="2:17" s="2" customFormat="1" ht="21.75" customHeight="1" outlineLevel="1" x14ac:dyDescent="0.2">
      <c r="B67" s="39"/>
      <c r="C67" s="73" t="s">
        <v>85</v>
      </c>
      <c r="D67" s="73"/>
      <c r="E67" s="18"/>
      <c r="F67" s="48" t="s">
        <v>2</v>
      </c>
      <c r="G67" s="48" t="s">
        <v>109</v>
      </c>
      <c r="H67" s="48" t="s">
        <v>87</v>
      </c>
      <c r="I67" s="48" t="s">
        <v>96</v>
      </c>
      <c r="J67" s="48" t="s">
        <v>88</v>
      </c>
      <c r="K67" s="48" t="s">
        <v>89</v>
      </c>
      <c r="L67" s="20" t="s">
        <v>90</v>
      </c>
      <c r="M67" s="21">
        <v>2077700</v>
      </c>
      <c r="N67" s="30">
        <v>1861867.81</v>
      </c>
      <c r="O67" s="50">
        <f t="shared" si="2"/>
        <v>215832.18999999994</v>
      </c>
      <c r="P67" s="51">
        <f t="shared" si="3"/>
        <v>89.611965635077254</v>
      </c>
      <c r="Q67" s="10"/>
    </row>
    <row r="68" spans="2:17" s="2" customFormat="1" ht="21.75" customHeight="1" outlineLevel="1" x14ac:dyDescent="0.2">
      <c r="B68" s="63" t="s">
        <v>175</v>
      </c>
      <c r="C68" s="73" t="s">
        <v>91</v>
      </c>
      <c r="D68" s="73"/>
      <c r="E68" s="18"/>
      <c r="F68" s="48" t="s">
        <v>2</v>
      </c>
      <c r="G68" s="48" t="s">
        <v>109</v>
      </c>
      <c r="H68" s="48" t="s">
        <v>87</v>
      </c>
      <c r="I68" s="48" t="s">
        <v>96</v>
      </c>
      <c r="J68" s="48" t="s">
        <v>88</v>
      </c>
      <c r="K68" s="48" t="s">
        <v>89</v>
      </c>
      <c r="L68" s="20" t="s">
        <v>92</v>
      </c>
      <c r="M68" s="21">
        <v>15000</v>
      </c>
      <c r="N68" s="30">
        <v>3200</v>
      </c>
      <c r="O68" s="50">
        <f t="shared" si="2"/>
        <v>11800</v>
      </c>
      <c r="P68" s="51">
        <f t="shared" si="3"/>
        <v>21.333333333333336</v>
      </c>
      <c r="Q68" s="10"/>
    </row>
    <row r="69" spans="2:17" s="2" customFormat="1" ht="36.75" customHeight="1" outlineLevel="1" x14ac:dyDescent="0.2">
      <c r="B69" s="63"/>
      <c r="C69" s="73" t="s">
        <v>93</v>
      </c>
      <c r="D69" s="73"/>
      <c r="E69" s="18"/>
      <c r="F69" s="48" t="s">
        <v>2</v>
      </c>
      <c r="G69" s="48" t="s">
        <v>109</v>
      </c>
      <c r="H69" s="48" t="s">
        <v>87</v>
      </c>
      <c r="I69" s="48" t="s">
        <v>96</v>
      </c>
      <c r="J69" s="48" t="s">
        <v>88</v>
      </c>
      <c r="K69" s="48" t="s">
        <v>89</v>
      </c>
      <c r="L69" s="20" t="s">
        <v>94</v>
      </c>
      <c r="M69" s="21">
        <v>713400</v>
      </c>
      <c r="N69" s="30">
        <v>616205.31999999995</v>
      </c>
      <c r="O69" s="50">
        <f t="shared" si="2"/>
        <v>97194.680000000051</v>
      </c>
      <c r="P69" s="51">
        <f t="shared" si="3"/>
        <v>86.375850855060264</v>
      </c>
      <c r="Q69" s="10"/>
    </row>
    <row r="70" spans="2:17" s="2" customFormat="1" ht="21.75" customHeight="1" outlineLevel="1" x14ac:dyDescent="0.2">
      <c r="B70" s="63"/>
      <c r="C70" s="73" t="s">
        <v>97</v>
      </c>
      <c r="D70" s="73"/>
      <c r="E70" s="18"/>
      <c r="F70" s="48" t="s">
        <v>2</v>
      </c>
      <c r="G70" s="48" t="s">
        <v>109</v>
      </c>
      <c r="H70" s="48" t="s">
        <v>87</v>
      </c>
      <c r="I70" s="48" t="s">
        <v>96</v>
      </c>
      <c r="J70" s="48" t="s">
        <v>88</v>
      </c>
      <c r="K70" s="48" t="s">
        <v>89</v>
      </c>
      <c r="L70" s="20" t="s">
        <v>98</v>
      </c>
      <c r="M70" s="21">
        <v>93000</v>
      </c>
      <c r="N70" s="30">
        <v>72273.67</v>
      </c>
      <c r="O70" s="50">
        <f t="shared" si="2"/>
        <v>20726.330000000002</v>
      </c>
      <c r="P70" s="51">
        <f t="shared" si="3"/>
        <v>77.713623655913977</v>
      </c>
      <c r="Q70" s="10"/>
    </row>
    <row r="71" spans="2:17" s="2" customFormat="1" ht="21.75" customHeight="1" outlineLevel="1" x14ac:dyDescent="0.2">
      <c r="B71" s="63"/>
      <c r="C71" s="73" t="s">
        <v>99</v>
      </c>
      <c r="D71" s="73"/>
      <c r="E71" s="18"/>
      <c r="F71" s="48" t="s">
        <v>2</v>
      </c>
      <c r="G71" s="48" t="s">
        <v>109</v>
      </c>
      <c r="H71" s="48" t="s">
        <v>87</v>
      </c>
      <c r="I71" s="48" t="s">
        <v>96</v>
      </c>
      <c r="J71" s="48" t="s">
        <v>88</v>
      </c>
      <c r="K71" s="48" t="s">
        <v>89</v>
      </c>
      <c r="L71" s="20" t="s">
        <v>100</v>
      </c>
      <c r="M71" s="21">
        <v>15000</v>
      </c>
      <c r="N71" s="30">
        <v>4578.2</v>
      </c>
      <c r="O71" s="50">
        <f t="shared" si="2"/>
        <v>10421.799999999999</v>
      </c>
      <c r="P71" s="51">
        <f t="shared" si="3"/>
        <v>30.521333333333335</v>
      </c>
      <c r="Q71" s="10"/>
    </row>
    <row r="72" spans="2:17" s="2" customFormat="1" ht="21.75" customHeight="1" outlineLevel="1" x14ac:dyDescent="0.2">
      <c r="B72" s="63"/>
      <c r="C72" s="73" t="s">
        <v>110</v>
      </c>
      <c r="D72" s="73"/>
      <c r="E72" s="18"/>
      <c r="F72" s="48" t="s">
        <v>2</v>
      </c>
      <c r="G72" s="48" t="s">
        <v>109</v>
      </c>
      <c r="H72" s="48" t="s">
        <v>87</v>
      </c>
      <c r="I72" s="48" t="s">
        <v>96</v>
      </c>
      <c r="J72" s="48" t="s">
        <v>88</v>
      </c>
      <c r="K72" s="48" t="s">
        <v>89</v>
      </c>
      <c r="L72" s="20" t="s">
        <v>111</v>
      </c>
      <c r="M72" s="21">
        <v>131100</v>
      </c>
      <c r="N72" s="30">
        <v>129958.29</v>
      </c>
      <c r="O72" s="50">
        <f t="shared" si="2"/>
        <v>1141.7100000000064</v>
      </c>
      <c r="P72" s="51">
        <f t="shared" si="3"/>
        <v>99.12913043478261</v>
      </c>
      <c r="Q72" s="10"/>
    </row>
    <row r="73" spans="2:17" s="2" customFormat="1" ht="36" customHeight="1" outlineLevel="1" x14ac:dyDescent="0.2">
      <c r="B73" s="63"/>
      <c r="C73" s="73" t="s">
        <v>112</v>
      </c>
      <c r="D73" s="73"/>
      <c r="E73" s="18"/>
      <c r="F73" s="48" t="s">
        <v>2</v>
      </c>
      <c r="G73" s="48" t="s">
        <v>109</v>
      </c>
      <c r="H73" s="48" t="s">
        <v>87</v>
      </c>
      <c r="I73" s="48" t="s">
        <v>96</v>
      </c>
      <c r="J73" s="48" t="s">
        <v>88</v>
      </c>
      <c r="K73" s="48" t="s">
        <v>89</v>
      </c>
      <c r="L73" s="20" t="s">
        <v>113</v>
      </c>
      <c r="M73" s="21">
        <v>138400</v>
      </c>
      <c r="N73" s="30">
        <v>138366.78</v>
      </c>
      <c r="O73" s="50">
        <f t="shared" si="2"/>
        <v>33.220000000001164</v>
      </c>
      <c r="P73" s="51">
        <f t="shared" si="3"/>
        <v>99.975997109826579</v>
      </c>
      <c r="Q73" s="10"/>
    </row>
    <row r="74" spans="2:17" s="2" customFormat="1" ht="21.75" customHeight="1" outlineLevel="1" x14ac:dyDescent="0.2">
      <c r="B74" s="40"/>
      <c r="C74" s="73" t="s">
        <v>101</v>
      </c>
      <c r="D74" s="73"/>
      <c r="E74" s="18"/>
      <c r="F74" s="48" t="s">
        <v>2</v>
      </c>
      <c r="G74" s="48" t="s">
        <v>109</v>
      </c>
      <c r="H74" s="48" t="s">
        <v>87</v>
      </c>
      <c r="I74" s="48" t="s">
        <v>96</v>
      </c>
      <c r="J74" s="48" t="s">
        <v>88</v>
      </c>
      <c r="K74" s="48" t="s">
        <v>89</v>
      </c>
      <c r="L74" s="20" t="s">
        <v>102</v>
      </c>
      <c r="M74" s="21">
        <v>494590</v>
      </c>
      <c r="N74" s="30">
        <v>473895.91</v>
      </c>
      <c r="O74" s="50">
        <f t="shared" si="2"/>
        <v>20694.090000000026</v>
      </c>
      <c r="P74" s="51">
        <f t="shared" si="3"/>
        <v>95.815910147799173</v>
      </c>
      <c r="Q74" s="10"/>
    </row>
    <row r="75" spans="2:17" s="2" customFormat="1" ht="21.75" customHeight="1" outlineLevel="1" x14ac:dyDescent="0.2">
      <c r="B75" s="40"/>
      <c r="C75" s="73" t="s">
        <v>103</v>
      </c>
      <c r="D75" s="73"/>
      <c r="E75" s="18"/>
      <c r="F75" s="48" t="s">
        <v>2</v>
      </c>
      <c r="G75" s="48" t="s">
        <v>109</v>
      </c>
      <c r="H75" s="48" t="s">
        <v>87</v>
      </c>
      <c r="I75" s="48" t="s">
        <v>96</v>
      </c>
      <c r="J75" s="48" t="s">
        <v>88</v>
      </c>
      <c r="K75" s="48" t="s">
        <v>89</v>
      </c>
      <c r="L75" s="20" t="s">
        <v>104</v>
      </c>
      <c r="M75" s="21">
        <v>25740</v>
      </c>
      <c r="N75" s="30">
        <v>16904.87</v>
      </c>
      <c r="O75" s="50">
        <f t="shared" si="2"/>
        <v>8835.130000000001</v>
      </c>
      <c r="P75" s="51">
        <f t="shared" si="3"/>
        <v>65.675485625485621</v>
      </c>
      <c r="Q75" s="10"/>
    </row>
    <row r="76" spans="2:17" s="2" customFormat="1" ht="33.75" customHeight="1" outlineLevel="1" x14ac:dyDescent="0.2">
      <c r="B76" s="40"/>
      <c r="C76" s="73" t="s">
        <v>114</v>
      </c>
      <c r="D76" s="73"/>
      <c r="E76" s="18"/>
      <c r="F76" s="48" t="s">
        <v>2</v>
      </c>
      <c r="G76" s="48" t="s">
        <v>109</v>
      </c>
      <c r="H76" s="48" t="s">
        <v>87</v>
      </c>
      <c r="I76" s="48" t="s">
        <v>96</v>
      </c>
      <c r="J76" s="48" t="s">
        <v>88</v>
      </c>
      <c r="K76" s="48" t="s">
        <v>89</v>
      </c>
      <c r="L76" s="20" t="s">
        <v>115</v>
      </c>
      <c r="M76" s="21">
        <v>52470</v>
      </c>
      <c r="N76" s="30">
        <v>43102</v>
      </c>
      <c r="O76" s="50">
        <f t="shared" si="2"/>
        <v>9368</v>
      </c>
      <c r="P76" s="51">
        <f t="shared" si="3"/>
        <v>82.145988183724029</v>
      </c>
      <c r="Q76" s="10"/>
    </row>
    <row r="77" spans="2:17" s="2" customFormat="1" ht="36" customHeight="1" outlineLevel="1" x14ac:dyDescent="0.2">
      <c r="C77" s="73" t="s">
        <v>105</v>
      </c>
      <c r="D77" s="73"/>
      <c r="E77" s="18"/>
      <c r="F77" s="48" t="s">
        <v>2</v>
      </c>
      <c r="G77" s="48" t="s">
        <v>109</v>
      </c>
      <c r="H77" s="48" t="s">
        <v>87</v>
      </c>
      <c r="I77" s="48" t="s">
        <v>96</v>
      </c>
      <c r="J77" s="48" t="s">
        <v>88</v>
      </c>
      <c r="K77" s="48" t="s">
        <v>89</v>
      </c>
      <c r="L77" s="20" t="s">
        <v>106</v>
      </c>
      <c r="M77" s="21">
        <v>187300</v>
      </c>
      <c r="N77" s="30">
        <v>161004.96</v>
      </c>
      <c r="O77" s="50">
        <f t="shared" si="2"/>
        <v>26295.040000000008</v>
      </c>
      <c r="P77" s="51">
        <f t="shared" si="3"/>
        <v>85.961003737319814</v>
      </c>
      <c r="Q77" s="10"/>
    </row>
    <row r="78" spans="2:17" s="2" customFormat="1" ht="21.75" customHeight="1" outlineLevel="1" x14ac:dyDescent="0.2">
      <c r="C78" s="73" t="s">
        <v>85</v>
      </c>
      <c r="D78" s="73"/>
      <c r="E78" s="18"/>
      <c r="F78" s="48" t="s">
        <v>2</v>
      </c>
      <c r="G78" s="48" t="s">
        <v>109</v>
      </c>
      <c r="H78" s="48" t="s">
        <v>87</v>
      </c>
      <c r="I78" s="48" t="s">
        <v>96</v>
      </c>
      <c r="J78" s="48" t="s">
        <v>107</v>
      </c>
      <c r="K78" s="48" t="s">
        <v>89</v>
      </c>
      <c r="L78" s="20" t="s">
        <v>90</v>
      </c>
      <c r="M78" s="21">
        <v>83100</v>
      </c>
      <c r="N78" s="30">
        <v>83100</v>
      </c>
      <c r="O78" s="50">
        <f t="shared" si="2"/>
        <v>0</v>
      </c>
      <c r="P78" s="51">
        <f t="shared" si="3"/>
        <v>100</v>
      </c>
      <c r="Q78" s="10"/>
    </row>
    <row r="79" spans="2:17" s="2" customFormat="1" ht="33.75" customHeight="1" outlineLevel="1" x14ac:dyDescent="0.2">
      <c r="C79" s="73" t="s">
        <v>93</v>
      </c>
      <c r="D79" s="73"/>
      <c r="E79" s="18"/>
      <c r="F79" s="48" t="s">
        <v>2</v>
      </c>
      <c r="G79" s="48" t="s">
        <v>109</v>
      </c>
      <c r="H79" s="48" t="s">
        <v>87</v>
      </c>
      <c r="I79" s="48" t="s">
        <v>96</v>
      </c>
      <c r="J79" s="48" t="s">
        <v>107</v>
      </c>
      <c r="K79" s="48" t="s">
        <v>89</v>
      </c>
      <c r="L79" s="20" t="s">
        <v>94</v>
      </c>
      <c r="M79" s="21">
        <v>25600</v>
      </c>
      <c r="N79" s="30">
        <v>25600</v>
      </c>
      <c r="O79" s="50">
        <f t="shared" si="2"/>
        <v>0</v>
      </c>
      <c r="P79" s="51">
        <f t="shared" si="3"/>
        <v>100</v>
      </c>
      <c r="Q79" s="10"/>
    </row>
    <row r="80" spans="2:17" s="2" customFormat="1" ht="21.75" customHeight="1" outlineLevel="1" x14ac:dyDescent="0.2">
      <c r="C80" s="73" t="s">
        <v>85</v>
      </c>
      <c r="D80" s="73"/>
      <c r="E80" s="18"/>
      <c r="F80" s="48" t="s">
        <v>2</v>
      </c>
      <c r="G80" s="48" t="s">
        <v>109</v>
      </c>
      <c r="H80" s="48" t="s">
        <v>87</v>
      </c>
      <c r="I80" s="48" t="s">
        <v>96</v>
      </c>
      <c r="J80" s="48" t="s">
        <v>108</v>
      </c>
      <c r="K80" s="48" t="s">
        <v>89</v>
      </c>
      <c r="L80" s="20" t="s">
        <v>90</v>
      </c>
      <c r="M80" s="21">
        <v>52500</v>
      </c>
      <c r="N80" s="30">
        <v>52500</v>
      </c>
      <c r="O80" s="50">
        <f t="shared" si="2"/>
        <v>0</v>
      </c>
      <c r="P80" s="51">
        <f t="shared" si="3"/>
        <v>100</v>
      </c>
      <c r="Q80" s="10"/>
    </row>
    <row r="81" spans="2:17" s="2" customFormat="1" ht="33.75" customHeight="1" outlineLevel="1" x14ac:dyDescent="0.2">
      <c r="C81" s="73" t="s">
        <v>93</v>
      </c>
      <c r="D81" s="73"/>
      <c r="E81" s="18"/>
      <c r="F81" s="48" t="s">
        <v>2</v>
      </c>
      <c r="G81" s="48" t="s">
        <v>109</v>
      </c>
      <c r="H81" s="48" t="s">
        <v>87</v>
      </c>
      <c r="I81" s="48" t="s">
        <v>96</v>
      </c>
      <c r="J81" s="48" t="s">
        <v>108</v>
      </c>
      <c r="K81" s="48" t="s">
        <v>89</v>
      </c>
      <c r="L81" s="20" t="s">
        <v>94</v>
      </c>
      <c r="M81" s="21">
        <v>17900</v>
      </c>
      <c r="N81" s="30">
        <v>17900</v>
      </c>
      <c r="O81" s="50">
        <f t="shared" si="2"/>
        <v>0</v>
      </c>
      <c r="P81" s="51">
        <f t="shared" si="3"/>
        <v>100</v>
      </c>
      <c r="Q81" s="10"/>
    </row>
    <row r="82" spans="2:17" s="2" customFormat="1" ht="21.75" customHeight="1" outlineLevel="1" x14ac:dyDescent="0.2">
      <c r="C82" s="73" t="s">
        <v>85</v>
      </c>
      <c r="D82" s="73"/>
      <c r="E82" s="18"/>
      <c r="F82" s="48" t="s">
        <v>2</v>
      </c>
      <c r="G82" s="48" t="s">
        <v>109</v>
      </c>
      <c r="H82" s="48" t="s">
        <v>87</v>
      </c>
      <c r="I82" s="48" t="s">
        <v>96</v>
      </c>
      <c r="J82" s="48" t="s">
        <v>116</v>
      </c>
      <c r="K82" s="48" t="s">
        <v>89</v>
      </c>
      <c r="L82" s="20" t="s">
        <v>90</v>
      </c>
      <c r="M82" s="21">
        <v>69000</v>
      </c>
      <c r="N82" s="30">
        <v>69000</v>
      </c>
      <c r="O82" s="50">
        <f t="shared" si="2"/>
        <v>0</v>
      </c>
      <c r="P82" s="51">
        <f t="shared" si="3"/>
        <v>100</v>
      </c>
      <c r="Q82" s="10"/>
    </row>
    <row r="83" spans="2:17" s="2" customFormat="1" ht="33.75" customHeight="1" outlineLevel="1" x14ac:dyDescent="0.2">
      <c r="C83" s="73" t="s">
        <v>93</v>
      </c>
      <c r="D83" s="73"/>
      <c r="E83" s="18"/>
      <c r="F83" s="48" t="s">
        <v>2</v>
      </c>
      <c r="G83" s="48" t="s">
        <v>109</v>
      </c>
      <c r="H83" s="48" t="s">
        <v>87</v>
      </c>
      <c r="I83" s="48" t="s">
        <v>96</v>
      </c>
      <c r="J83" s="48" t="s">
        <v>116</v>
      </c>
      <c r="K83" s="48" t="s">
        <v>89</v>
      </c>
      <c r="L83" s="20" t="s">
        <v>94</v>
      </c>
      <c r="M83" s="21">
        <v>23600</v>
      </c>
      <c r="N83" s="30">
        <v>23600</v>
      </c>
      <c r="O83" s="50">
        <f t="shared" si="2"/>
        <v>0</v>
      </c>
      <c r="P83" s="51">
        <f t="shared" si="3"/>
        <v>100</v>
      </c>
      <c r="Q83" s="10"/>
    </row>
    <row r="84" spans="2:17" s="2" customFormat="1" ht="21.75" customHeight="1" outlineLevel="1" x14ac:dyDescent="0.2">
      <c r="B84" s="41" t="s">
        <v>176</v>
      </c>
      <c r="C84" s="73" t="s">
        <v>103</v>
      </c>
      <c r="D84" s="73"/>
      <c r="E84" s="18"/>
      <c r="F84" s="48" t="s">
        <v>2</v>
      </c>
      <c r="G84" s="48" t="s">
        <v>117</v>
      </c>
      <c r="H84" s="48" t="s">
        <v>118</v>
      </c>
      <c r="I84" s="48" t="s">
        <v>119</v>
      </c>
      <c r="J84" s="48" t="s">
        <v>88</v>
      </c>
      <c r="K84" s="48" t="s">
        <v>120</v>
      </c>
      <c r="L84" s="20" t="s">
        <v>104</v>
      </c>
      <c r="M84" s="21">
        <v>10000</v>
      </c>
      <c r="N84" s="31">
        <v>0</v>
      </c>
      <c r="O84" s="50">
        <f t="shared" si="2"/>
        <v>10000</v>
      </c>
      <c r="P84" s="51">
        <f t="shared" si="3"/>
        <v>0</v>
      </c>
      <c r="Q84" s="10"/>
    </row>
    <row r="85" spans="2:17" s="2" customFormat="1" ht="21.75" customHeight="1" outlineLevel="1" x14ac:dyDescent="0.2">
      <c r="B85" s="41" t="s">
        <v>177</v>
      </c>
      <c r="C85" s="73" t="s">
        <v>101</v>
      </c>
      <c r="D85" s="73"/>
      <c r="E85" s="18"/>
      <c r="F85" s="48" t="s">
        <v>2</v>
      </c>
      <c r="G85" s="48" t="s">
        <v>121</v>
      </c>
      <c r="H85" s="48" t="s">
        <v>122</v>
      </c>
      <c r="I85" s="48" t="s">
        <v>123</v>
      </c>
      <c r="J85" s="48" t="s">
        <v>88</v>
      </c>
      <c r="K85" s="48" t="s">
        <v>89</v>
      </c>
      <c r="L85" s="20" t="s">
        <v>102</v>
      </c>
      <c r="M85" s="21">
        <v>31440</v>
      </c>
      <c r="N85" s="30">
        <v>31440</v>
      </c>
      <c r="O85" s="50">
        <f t="shared" si="2"/>
        <v>0</v>
      </c>
      <c r="P85" s="51">
        <f t="shared" si="3"/>
        <v>100</v>
      </c>
      <c r="Q85" s="10"/>
    </row>
    <row r="86" spans="2:17" s="2" customFormat="1" ht="21.75" customHeight="1" outlineLevel="1" x14ac:dyDescent="0.2">
      <c r="B86" s="39"/>
      <c r="C86" s="73" t="s">
        <v>99</v>
      </c>
      <c r="D86" s="73"/>
      <c r="E86" s="18"/>
      <c r="F86" s="48" t="s">
        <v>2</v>
      </c>
      <c r="G86" s="48" t="s">
        <v>121</v>
      </c>
      <c r="H86" s="48" t="s">
        <v>124</v>
      </c>
      <c r="I86" s="48" t="s">
        <v>88</v>
      </c>
      <c r="J86" s="48" t="s">
        <v>88</v>
      </c>
      <c r="K86" s="48" t="s">
        <v>89</v>
      </c>
      <c r="L86" s="20" t="s">
        <v>100</v>
      </c>
      <c r="M86" s="21">
        <v>8000</v>
      </c>
      <c r="N86" s="30">
        <v>2888</v>
      </c>
      <c r="O86" s="50">
        <f t="shared" si="2"/>
        <v>5112</v>
      </c>
      <c r="P86" s="51">
        <f t="shared" si="3"/>
        <v>36.1</v>
      </c>
      <c r="Q86" s="10"/>
    </row>
    <row r="87" spans="2:17" s="2" customFormat="1" ht="21.75" customHeight="1" outlineLevel="1" x14ac:dyDescent="0.2">
      <c r="C87" s="73" t="s">
        <v>110</v>
      </c>
      <c r="D87" s="73"/>
      <c r="E87" s="18"/>
      <c r="F87" s="48" t="s">
        <v>2</v>
      </c>
      <c r="G87" s="48" t="s">
        <v>121</v>
      </c>
      <c r="H87" s="48" t="s">
        <v>124</v>
      </c>
      <c r="I87" s="48" t="s">
        <v>88</v>
      </c>
      <c r="J87" s="48" t="s">
        <v>88</v>
      </c>
      <c r="K87" s="48" t="s">
        <v>89</v>
      </c>
      <c r="L87" s="20" t="s">
        <v>111</v>
      </c>
      <c r="M87" s="21">
        <v>18560</v>
      </c>
      <c r="N87" s="30">
        <v>18550.400000000001</v>
      </c>
      <c r="O87" s="50">
        <f t="shared" si="2"/>
        <v>9.5999999999985448</v>
      </c>
      <c r="P87" s="51">
        <f t="shared" si="3"/>
        <v>99.948275862068968</v>
      </c>
      <c r="Q87" s="10"/>
    </row>
    <row r="88" spans="2:17" s="2" customFormat="1" ht="21.75" customHeight="1" outlineLevel="1" x14ac:dyDescent="0.2">
      <c r="B88" s="36" t="s">
        <v>178</v>
      </c>
      <c r="C88" s="73" t="s">
        <v>101</v>
      </c>
      <c r="D88" s="73"/>
      <c r="E88" s="18"/>
      <c r="F88" s="48" t="s">
        <v>2</v>
      </c>
      <c r="G88" s="48" t="s">
        <v>121</v>
      </c>
      <c r="H88" s="48" t="s">
        <v>124</v>
      </c>
      <c r="I88" s="48" t="s">
        <v>88</v>
      </c>
      <c r="J88" s="48" t="s">
        <v>88</v>
      </c>
      <c r="K88" s="48" t="s">
        <v>89</v>
      </c>
      <c r="L88" s="20" t="s">
        <v>102</v>
      </c>
      <c r="M88" s="21">
        <v>13600</v>
      </c>
      <c r="N88" s="30">
        <v>13590.2</v>
      </c>
      <c r="O88" s="50">
        <f t="shared" si="2"/>
        <v>9.7999999999992724</v>
      </c>
      <c r="P88" s="51">
        <f t="shared" si="3"/>
        <v>99.927941176470597</v>
      </c>
      <c r="Q88" s="10"/>
    </row>
    <row r="89" spans="2:17" s="2" customFormat="1" ht="21.75" customHeight="1" outlineLevel="1" x14ac:dyDescent="0.2">
      <c r="B89" s="64" t="s">
        <v>179</v>
      </c>
      <c r="C89" s="73" t="s">
        <v>103</v>
      </c>
      <c r="D89" s="73"/>
      <c r="E89" s="18"/>
      <c r="F89" s="48" t="s">
        <v>2</v>
      </c>
      <c r="G89" s="48" t="s">
        <v>121</v>
      </c>
      <c r="H89" s="48" t="s">
        <v>124</v>
      </c>
      <c r="I89" s="48" t="s">
        <v>88</v>
      </c>
      <c r="J89" s="48" t="s">
        <v>88</v>
      </c>
      <c r="K89" s="48" t="s">
        <v>89</v>
      </c>
      <c r="L89" s="20" t="s">
        <v>104</v>
      </c>
      <c r="M89" s="21">
        <v>3000</v>
      </c>
      <c r="N89" s="30">
        <v>2570</v>
      </c>
      <c r="O89" s="50">
        <f t="shared" si="2"/>
        <v>430</v>
      </c>
      <c r="P89" s="51">
        <f t="shared" si="3"/>
        <v>85.666666666666671</v>
      </c>
      <c r="Q89" s="10"/>
    </row>
    <row r="90" spans="2:17" s="2" customFormat="1" ht="21.75" customHeight="1" outlineLevel="1" x14ac:dyDescent="0.2">
      <c r="B90" s="64"/>
      <c r="C90" s="73" t="s">
        <v>114</v>
      </c>
      <c r="D90" s="73"/>
      <c r="E90" s="18"/>
      <c r="F90" s="48" t="s">
        <v>2</v>
      </c>
      <c r="G90" s="48" t="s">
        <v>121</v>
      </c>
      <c r="H90" s="48" t="s">
        <v>124</v>
      </c>
      <c r="I90" s="48" t="s">
        <v>88</v>
      </c>
      <c r="J90" s="48" t="s">
        <v>88</v>
      </c>
      <c r="K90" s="48" t="s">
        <v>89</v>
      </c>
      <c r="L90" s="20" t="s">
        <v>115</v>
      </c>
      <c r="M90" s="21">
        <v>850000</v>
      </c>
      <c r="N90" s="30">
        <v>850000</v>
      </c>
      <c r="O90" s="50">
        <f t="shared" si="2"/>
        <v>0</v>
      </c>
      <c r="P90" s="51">
        <f t="shared" si="3"/>
        <v>100</v>
      </c>
      <c r="Q90" s="10"/>
    </row>
    <row r="91" spans="2:17" s="2" customFormat="1" ht="21.75" customHeight="1" outlineLevel="1" x14ac:dyDescent="0.2">
      <c r="B91" s="64"/>
      <c r="C91" s="73" t="s">
        <v>97</v>
      </c>
      <c r="D91" s="73"/>
      <c r="E91" s="18"/>
      <c r="F91" s="48" t="s">
        <v>2</v>
      </c>
      <c r="G91" s="48" t="s">
        <v>121</v>
      </c>
      <c r="H91" s="48" t="s">
        <v>125</v>
      </c>
      <c r="I91" s="48" t="s">
        <v>123</v>
      </c>
      <c r="J91" s="48" t="s">
        <v>126</v>
      </c>
      <c r="K91" s="48" t="s">
        <v>89</v>
      </c>
      <c r="L91" s="20" t="s">
        <v>98</v>
      </c>
      <c r="M91" s="21">
        <v>4000</v>
      </c>
      <c r="N91" s="30">
        <v>4000</v>
      </c>
      <c r="O91" s="50">
        <f t="shared" si="2"/>
        <v>0</v>
      </c>
      <c r="P91" s="51">
        <f t="shared" si="3"/>
        <v>100</v>
      </c>
      <c r="Q91" s="10"/>
    </row>
    <row r="92" spans="2:17" s="2" customFormat="1" ht="21.75" customHeight="1" outlineLevel="1" x14ac:dyDescent="0.2">
      <c r="B92" s="64"/>
      <c r="C92" s="73" t="s">
        <v>105</v>
      </c>
      <c r="D92" s="73"/>
      <c r="E92" s="18"/>
      <c r="F92" s="48" t="s">
        <v>2</v>
      </c>
      <c r="G92" s="48" t="s">
        <v>121</v>
      </c>
      <c r="H92" s="48" t="s">
        <v>125</v>
      </c>
      <c r="I92" s="48" t="s">
        <v>123</v>
      </c>
      <c r="J92" s="48" t="s">
        <v>126</v>
      </c>
      <c r="K92" s="48" t="s">
        <v>89</v>
      </c>
      <c r="L92" s="20" t="s">
        <v>106</v>
      </c>
      <c r="M92" s="21">
        <v>4200</v>
      </c>
      <c r="N92" s="30">
        <v>4200</v>
      </c>
      <c r="O92" s="50">
        <f t="shared" si="2"/>
        <v>0</v>
      </c>
      <c r="P92" s="51">
        <f t="shared" si="3"/>
        <v>100</v>
      </c>
      <c r="Q92" s="10"/>
    </row>
    <row r="93" spans="2:17" s="2" customFormat="1" ht="35.25" customHeight="1" outlineLevel="1" x14ac:dyDescent="0.2">
      <c r="C93" s="73" t="s">
        <v>105</v>
      </c>
      <c r="D93" s="73"/>
      <c r="E93" s="18"/>
      <c r="F93" s="48" t="s">
        <v>2</v>
      </c>
      <c r="G93" s="48" t="s">
        <v>121</v>
      </c>
      <c r="H93" s="48" t="s">
        <v>127</v>
      </c>
      <c r="I93" s="48" t="s">
        <v>128</v>
      </c>
      <c r="J93" s="48" t="s">
        <v>129</v>
      </c>
      <c r="K93" s="48" t="s">
        <v>89</v>
      </c>
      <c r="L93" s="20" t="s">
        <v>106</v>
      </c>
      <c r="M93" s="21">
        <v>50000</v>
      </c>
      <c r="N93" s="31">
        <v>0</v>
      </c>
      <c r="O93" s="50">
        <f t="shared" si="2"/>
        <v>50000</v>
      </c>
      <c r="P93" s="51">
        <f t="shared" si="3"/>
        <v>0</v>
      </c>
      <c r="Q93" s="10"/>
    </row>
    <row r="94" spans="2:17" s="2" customFormat="1" ht="21.75" customHeight="1" outlineLevel="1" x14ac:dyDescent="0.2">
      <c r="B94" s="39"/>
      <c r="C94" s="73" t="s">
        <v>85</v>
      </c>
      <c r="D94" s="73"/>
      <c r="E94" s="18"/>
      <c r="F94" s="48" t="s">
        <v>2</v>
      </c>
      <c r="G94" s="48" t="s">
        <v>130</v>
      </c>
      <c r="H94" s="48" t="s">
        <v>131</v>
      </c>
      <c r="I94" s="48" t="s">
        <v>132</v>
      </c>
      <c r="J94" s="48" t="s">
        <v>128</v>
      </c>
      <c r="K94" s="48" t="s">
        <v>89</v>
      </c>
      <c r="L94" s="20" t="s">
        <v>90</v>
      </c>
      <c r="M94" s="21">
        <v>221073</v>
      </c>
      <c r="N94" s="30">
        <v>215106.83</v>
      </c>
      <c r="O94" s="50">
        <f t="shared" si="2"/>
        <v>5966.1700000000128</v>
      </c>
      <c r="P94" s="51">
        <f t="shared" si="3"/>
        <v>97.30126700230241</v>
      </c>
      <c r="Q94" s="10"/>
    </row>
    <row r="95" spans="2:17" s="2" customFormat="1" ht="32.25" customHeight="1" outlineLevel="1" x14ac:dyDescent="0.2">
      <c r="C95" s="73" t="s">
        <v>93</v>
      </c>
      <c r="D95" s="73"/>
      <c r="E95" s="18"/>
      <c r="F95" s="48" t="s">
        <v>2</v>
      </c>
      <c r="G95" s="48" t="s">
        <v>130</v>
      </c>
      <c r="H95" s="48" t="s">
        <v>131</v>
      </c>
      <c r="I95" s="48" t="s">
        <v>132</v>
      </c>
      <c r="J95" s="48" t="s">
        <v>128</v>
      </c>
      <c r="K95" s="48" t="s">
        <v>89</v>
      </c>
      <c r="L95" s="20" t="s">
        <v>94</v>
      </c>
      <c r="M95" s="21">
        <v>71300</v>
      </c>
      <c r="N95" s="30">
        <v>53089.23</v>
      </c>
      <c r="O95" s="50">
        <f t="shared" si="2"/>
        <v>18210.769999999997</v>
      </c>
      <c r="P95" s="51">
        <f t="shared" si="3"/>
        <v>74.458948106591876</v>
      </c>
      <c r="Q95" s="10"/>
    </row>
    <row r="96" spans="2:17" s="2" customFormat="1" ht="21.75" customHeight="1" outlineLevel="1" x14ac:dyDescent="0.2">
      <c r="B96" s="36" t="s">
        <v>180</v>
      </c>
      <c r="C96" s="73" t="s">
        <v>97</v>
      </c>
      <c r="D96" s="73"/>
      <c r="E96" s="18"/>
      <c r="F96" s="48" t="s">
        <v>2</v>
      </c>
      <c r="G96" s="48" t="s">
        <v>130</v>
      </c>
      <c r="H96" s="48" t="s">
        <v>131</v>
      </c>
      <c r="I96" s="48" t="s">
        <v>132</v>
      </c>
      <c r="J96" s="48" t="s">
        <v>128</v>
      </c>
      <c r="K96" s="48" t="s">
        <v>89</v>
      </c>
      <c r="L96" s="20" t="s">
        <v>98</v>
      </c>
      <c r="M96" s="21">
        <v>7500</v>
      </c>
      <c r="N96" s="30">
        <v>7500</v>
      </c>
      <c r="O96" s="50">
        <f t="shared" si="2"/>
        <v>0</v>
      </c>
      <c r="P96" s="51">
        <f t="shared" si="3"/>
        <v>100</v>
      </c>
      <c r="Q96" s="10"/>
    </row>
    <row r="97" spans="2:17" s="2" customFormat="1" ht="21.75" customHeight="1" outlineLevel="1" x14ac:dyDescent="0.2">
      <c r="C97" s="73" t="s">
        <v>99</v>
      </c>
      <c r="D97" s="73"/>
      <c r="E97" s="18"/>
      <c r="F97" s="48" t="s">
        <v>2</v>
      </c>
      <c r="G97" s="48" t="s">
        <v>130</v>
      </c>
      <c r="H97" s="48" t="s">
        <v>131</v>
      </c>
      <c r="I97" s="48" t="s">
        <v>132</v>
      </c>
      <c r="J97" s="48" t="s">
        <v>128</v>
      </c>
      <c r="K97" s="48" t="s">
        <v>89</v>
      </c>
      <c r="L97" s="20" t="s">
        <v>100</v>
      </c>
      <c r="M97" s="21">
        <v>1500</v>
      </c>
      <c r="N97" s="31">
        <v>0</v>
      </c>
      <c r="O97" s="50">
        <f t="shared" si="2"/>
        <v>1500</v>
      </c>
      <c r="P97" s="51">
        <f t="shared" si="3"/>
        <v>0</v>
      </c>
      <c r="Q97" s="10"/>
    </row>
    <row r="98" spans="2:17" s="2" customFormat="1" ht="21.75" customHeight="1" outlineLevel="1" x14ac:dyDescent="0.2">
      <c r="C98" s="73" t="s">
        <v>110</v>
      </c>
      <c r="D98" s="73"/>
      <c r="E98" s="18"/>
      <c r="F98" s="48" t="s">
        <v>2</v>
      </c>
      <c r="G98" s="48" t="s">
        <v>130</v>
      </c>
      <c r="H98" s="48" t="s">
        <v>131</v>
      </c>
      <c r="I98" s="48" t="s">
        <v>132</v>
      </c>
      <c r="J98" s="48" t="s">
        <v>128</v>
      </c>
      <c r="K98" s="48" t="s">
        <v>89</v>
      </c>
      <c r="L98" s="20" t="s">
        <v>111</v>
      </c>
      <c r="M98" s="21">
        <v>4000</v>
      </c>
      <c r="N98" s="30">
        <v>4000</v>
      </c>
      <c r="O98" s="50">
        <f t="shared" si="2"/>
        <v>0</v>
      </c>
      <c r="P98" s="51">
        <f t="shared" si="3"/>
        <v>100</v>
      </c>
      <c r="Q98" s="10"/>
    </row>
    <row r="99" spans="2:17" s="2" customFormat="1" ht="21.75" customHeight="1" outlineLevel="1" x14ac:dyDescent="0.2">
      <c r="C99" s="73" t="s">
        <v>101</v>
      </c>
      <c r="D99" s="73"/>
      <c r="E99" s="18"/>
      <c r="F99" s="48" t="s">
        <v>2</v>
      </c>
      <c r="G99" s="48" t="s">
        <v>130</v>
      </c>
      <c r="H99" s="48" t="s">
        <v>131</v>
      </c>
      <c r="I99" s="48" t="s">
        <v>132</v>
      </c>
      <c r="J99" s="48" t="s">
        <v>128</v>
      </c>
      <c r="K99" s="48" t="s">
        <v>89</v>
      </c>
      <c r="L99" s="20" t="s">
        <v>102</v>
      </c>
      <c r="M99" s="21">
        <v>36000</v>
      </c>
      <c r="N99" s="30">
        <v>13151.77</v>
      </c>
      <c r="O99" s="50">
        <f t="shared" si="2"/>
        <v>22848.23</v>
      </c>
      <c r="P99" s="51">
        <f t="shared" si="3"/>
        <v>36.532694444444445</v>
      </c>
      <c r="Q99" s="10"/>
    </row>
    <row r="100" spans="2:17" s="2" customFormat="1" ht="35.25" customHeight="1" outlineLevel="1" x14ac:dyDescent="0.2">
      <c r="C100" s="73" t="s">
        <v>114</v>
      </c>
      <c r="D100" s="73"/>
      <c r="E100" s="18"/>
      <c r="F100" s="48" t="s">
        <v>2</v>
      </c>
      <c r="G100" s="48" t="s">
        <v>130</v>
      </c>
      <c r="H100" s="48" t="s">
        <v>131</v>
      </c>
      <c r="I100" s="48" t="s">
        <v>132</v>
      </c>
      <c r="J100" s="48" t="s">
        <v>128</v>
      </c>
      <c r="K100" s="48" t="s">
        <v>89</v>
      </c>
      <c r="L100" s="20" t="s">
        <v>115</v>
      </c>
      <c r="M100" s="21">
        <v>42000</v>
      </c>
      <c r="N100" s="30">
        <v>1984</v>
      </c>
      <c r="O100" s="50">
        <f t="shared" si="2"/>
        <v>40016</v>
      </c>
      <c r="P100" s="51">
        <f t="shared" si="3"/>
        <v>4.7238095238095239</v>
      </c>
      <c r="Q100" s="10"/>
    </row>
    <row r="101" spans="2:17" s="2" customFormat="1" ht="30" customHeight="1" outlineLevel="1" x14ac:dyDescent="0.2">
      <c r="C101" s="73" t="s">
        <v>105</v>
      </c>
      <c r="D101" s="73"/>
      <c r="E101" s="18"/>
      <c r="F101" s="48" t="s">
        <v>2</v>
      </c>
      <c r="G101" s="48" t="s">
        <v>130</v>
      </c>
      <c r="H101" s="48" t="s">
        <v>131</v>
      </c>
      <c r="I101" s="48" t="s">
        <v>132</v>
      </c>
      <c r="J101" s="48" t="s">
        <v>128</v>
      </c>
      <c r="K101" s="48" t="s">
        <v>89</v>
      </c>
      <c r="L101" s="20" t="s">
        <v>106</v>
      </c>
      <c r="M101" s="21">
        <v>36400</v>
      </c>
      <c r="N101" s="30">
        <v>4890.5</v>
      </c>
      <c r="O101" s="50">
        <f t="shared" si="2"/>
        <v>31509.5</v>
      </c>
      <c r="P101" s="51">
        <f t="shared" si="3"/>
        <v>13.43543956043956</v>
      </c>
      <c r="Q101" s="10"/>
    </row>
    <row r="102" spans="2:17" s="2" customFormat="1" ht="33" customHeight="1" outlineLevel="1" x14ac:dyDescent="0.2">
      <c r="B102" s="39"/>
      <c r="C102" s="73" t="s">
        <v>114</v>
      </c>
      <c r="D102" s="73"/>
      <c r="E102" s="18"/>
      <c r="F102" s="48" t="s">
        <v>2</v>
      </c>
      <c r="G102" s="48" t="s">
        <v>133</v>
      </c>
      <c r="H102" s="48" t="s">
        <v>134</v>
      </c>
      <c r="I102" s="48" t="s">
        <v>135</v>
      </c>
      <c r="J102" s="48" t="s">
        <v>88</v>
      </c>
      <c r="K102" s="48" t="s">
        <v>89</v>
      </c>
      <c r="L102" s="20" t="s">
        <v>115</v>
      </c>
      <c r="M102" s="21">
        <v>26000</v>
      </c>
      <c r="N102" s="30">
        <v>26000</v>
      </c>
      <c r="O102" s="50">
        <f t="shared" si="2"/>
        <v>0</v>
      </c>
      <c r="P102" s="51">
        <f t="shared" si="3"/>
        <v>100</v>
      </c>
      <c r="Q102" s="10"/>
    </row>
    <row r="103" spans="2:17" s="2" customFormat="1" ht="33.75" customHeight="1" outlineLevel="1" x14ac:dyDescent="0.2">
      <c r="B103" s="67" t="s">
        <v>195</v>
      </c>
      <c r="C103" s="73" t="s">
        <v>112</v>
      </c>
      <c r="D103" s="73"/>
      <c r="E103" s="18"/>
      <c r="F103" s="48" t="s">
        <v>2</v>
      </c>
      <c r="G103" s="48" t="s">
        <v>133</v>
      </c>
      <c r="H103" s="48" t="s">
        <v>136</v>
      </c>
      <c r="I103" s="48" t="s">
        <v>129</v>
      </c>
      <c r="J103" s="48" t="s">
        <v>123</v>
      </c>
      <c r="K103" s="48" t="s">
        <v>89</v>
      </c>
      <c r="L103" s="20" t="s">
        <v>113</v>
      </c>
      <c r="M103" s="21">
        <v>166400</v>
      </c>
      <c r="N103" s="30">
        <v>166400</v>
      </c>
      <c r="O103" s="50">
        <f t="shared" si="2"/>
        <v>0</v>
      </c>
      <c r="P103" s="51">
        <f t="shared" si="3"/>
        <v>100</v>
      </c>
      <c r="Q103" s="10"/>
    </row>
    <row r="104" spans="2:17" s="2" customFormat="1" ht="21.75" customHeight="1" outlineLevel="1" x14ac:dyDescent="0.2">
      <c r="B104" s="64"/>
      <c r="C104" s="73" t="s">
        <v>101</v>
      </c>
      <c r="D104" s="73"/>
      <c r="E104" s="18"/>
      <c r="F104" s="48" t="s">
        <v>2</v>
      </c>
      <c r="G104" s="48" t="s">
        <v>133</v>
      </c>
      <c r="H104" s="48" t="s">
        <v>136</v>
      </c>
      <c r="I104" s="48" t="s">
        <v>129</v>
      </c>
      <c r="J104" s="48" t="s">
        <v>123</v>
      </c>
      <c r="K104" s="48" t="s">
        <v>89</v>
      </c>
      <c r="L104" s="20" t="s">
        <v>102</v>
      </c>
      <c r="M104" s="21">
        <v>101850</v>
      </c>
      <c r="N104" s="30">
        <v>101100</v>
      </c>
      <c r="O104" s="50">
        <f t="shared" si="2"/>
        <v>750</v>
      </c>
      <c r="P104" s="51">
        <f t="shared" si="3"/>
        <v>99.263622974963184</v>
      </c>
      <c r="Q104" s="10"/>
    </row>
    <row r="105" spans="2:17" s="2" customFormat="1" ht="36" customHeight="1" outlineLevel="1" x14ac:dyDescent="0.2">
      <c r="B105" s="68"/>
      <c r="C105" s="73" t="s">
        <v>114</v>
      </c>
      <c r="D105" s="73"/>
      <c r="E105" s="18"/>
      <c r="F105" s="48" t="s">
        <v>2</v>
      </c>
      <c r="G105" s="48" t="s">
        <v>133</v>
      </c>
      <c r="H105" s="48" t="s">
        <v>136</v>
      </c>
      <c r="I105" s="48" t="s">
        <v>129</v>
      </c>
      <c r="J105" s="48" t="s">
        <v>123</v>
      </c>
      <c r="K105" s="48" t="s">
        <v>89</v>
      </c>
      <c r="L105" s="20" t="s">
        <v>115</v>
      </c>
      <c r="M105" s="21">
        <v>15000</v>
      </c>
      <c r="N105" s="30">
        <v>15000</v>
      </c>
      <c r="O105" s="50">
        <f t="shared" si="2"/>
        <v>0</v>
      </c>
      <c r="P105" s="51">
        <f t="shared" si="3"/>
        <v>100</v>
      </c>
      <c r="Q105" s="10"/>
    </row>
    <row r="106" spans="2:17" s="2" customFormat="1" ht="33.75" customHeight="1" outlineLevel="1" x14ac:dyDescent="0.2">
      <c r="B106" s="67" t="s">
        <v>196</v>
      </c>
      <c r="C106" s="73" t="s">
        <v>112</v>
      </c>
      <c r="D106" s="73"/>
      <c r="E106" s="18"/>
      <c r="F106" s="48" t="s">
        <v>2</v>
      </c>
      <c r="G106" s="48" t="s">
        <v>133</v>
      </c>
      <c r="H106" s="48" t="s">
        <v>137</v>
      </c>
      <c r="I106" s="48" t="s">
        <v>129</v>
      </c>
      <c r="J106" s="48" t="s">
        <v>123</v>
      </c>
      <c r="K106" s="48" t="s">
        <v>89</v>
      </c>
      <c r="L106" s="20" t="s">
        <v>113</v>
      </c>
      <c r="M106" s="21">
        <v>11000</v>
      </c>
      <c r="N106" s="30">
        <v>11000</v>
      </c>
      <c r="O106" s="50">
        <f t="shared" si="2"/>
        <v>0</v>
      </c>
      <c r="P106" s="51">
        <f t="shared" si="3"/>
        <v>100</v>
      </c>
      <c r="Q106" s="10"/>
    </row>
    <row r="107" spans="2:17" s="2" customFormat="1" ht="21.75" customHeight="1" outlineLevel="1" x14ac:dyDescent="0.2">
      <c r="B107" s="69"/>
      <c r="C107" s="73" t="s">
        <v>101</v>
      </c>
      <c r="D107" s="73"/>
      <c r="E107" s="18"/>
      <c r="F107" s="48" t="s">
        <v>2</v>
      </c>
      <c r="G107" s="48" t="s">
        <v>133</v>
      </c>
      <c r="H107" s="48" t="s">
        <v>137</v>
      </c>
      <c r="I107" s="48" t="s">
        <v>129</v>
      </c>
      <c r="J107" s="48" t="s">
        <v>123</v>
      </c>
      <c r="K107" s="48" t="s">
        <v>89</v>
      </c>
      <c r="L107" s="20" t="s">
        <v>102</v>
      </c>
      <c r="M107" s="21">
        <v>4850</v>
      </c>
      <c r="N107" s="30">
        <v>4850</v>
      </c>
      <c r="O107" s="50">
        <f t="shared" si="2"/>
        <v>0</v>
      </c>
      <c r="P107" s="51">
        <f t="shared" si="3"/>
        <v>100</v>
      </c>
      <c r="Q107" s="10"/>
    </row>
    <row r="108" spans="2:17" s="2" customFormat="1" ht="36.75" customHeight="1" outlineLevel="1" x14ac:dyDescent="0.2">
      <c r="B108" s="70"/>
      <c r="C108" s="73" t="s">
        <v>114</v>
      </c>
      <c r="D108" s="73"/>
      <c r="E108" s="18"/>
      <c r="F108" s="48" t="s">
        <v>2</v>
      </c>
      <c r="G108" s="48" t="s">
        <v>133</v>
      </c>
      <c r="H108" s="48" t="s">
        <v>137</v>
      </c>
      <c r="I108" s="48" t="s">
        <v>129</v>
      </c>
      <c r="J108" s="48" t="s">
        <v>123</v>
      </c>
      <c r="K108" s="48" t="s">
        <v>89</v>
      </c>
      <c r="L108" s="20" t="s">
        <v>115</v>
      </c>
      <c r="M108" s="23">
        <v>750</v>
      </c>
      <c r="N108" s="32">
        <v>750</v>
      </c>
      <c r="O108" s="50">
        <f t="shared" si="2"/>
        <v>0</v>
      </c>
      <c r="P108" s="51">
        <f t="shared" si="3"/>
        <v>100</v>
      </c>
      <c r="Q108" s="10"/>
    </row>
    <row r="109" spans="2:17" s="2" customFormat="1" ht="21.75" customHeight="1" outlineLevel="1" x14ac:dyDescent="0.2">
      <c r="B109" s="67" t="s">
        <v>197</v>
      </c>
      <c r="C109" s="73" t="s">
        <v>101</v>
      </c>
      <c r="D109" s="73"/>
      <c r="E109" s="18"/>
      <c r="F109" s="48" t="s">
        <v>2</v>
      </c>
      <c r="G109" s="48" t="s">
        <v>138</v>
      </c>
      <c r="H109" s="48" t="s">
        <v>127</v>
      </c>
      <c r="I109" s="48" t="s">
        <v>88</v>
      </c>
      <c r="J109" s="48" t="s">
        <v>88</v>
      </c>
      <c r="K109" s="48" t="s">
        <v>89</v>
      </c>
      <c r="L109" s="20" t="s">
        <v>102</v>
      </c>
      <c r="M109" s="21">
        <v>147000</v>
      </c>
      <c r="N109" s="30">
        <v>144000</v>
      </c>
      <c r="O109" s="50">
        <f t="shared" si="2"/>
        <v>3000</v>
      </c>
      <c r="P109" s="51">
        <f t="shared" si="3"/>
        <v>97.959183673469383</v>
      </c>
      <c r="Q109" s="10"/>
    </row>
    <row r="110" spans="2:17" s="2" customFormat="1" ht="21.75" customHeight="1" outlineLevel="1" x14ac:dyDescent="0.2">
      <c r="B110" s="69"/>
      <c r="C110" s="73" t="s">
        <v>103</v>
      </c>
      <c r="D110" s="73"/>
      <c r="E110" s="18"/>
      <c r="F110" s="48" t="s">
        <v>2</v>
      </c>
      <c r="G110" s="48" t="s">
        <v>138</v>
      </c>
      <c r="H110" s="48" t="s">
        <v>127</v>
      </c>
      <c r="I110" s="48" t="s">
        <v>88</v>
      </c>
      <c r="J110" s="48" t="s">
        <v>88</v>
      </c>
      <c r="K110" s="48" t="s">
        <v>89</v>
      </c>
      <c r="L110" s="20" t="s">
        <v>104</v>
      </c>
      <c r="M110" s="21">
        <v>4000</v>
      </c>
      <c r="N110" s="30">
        <v>3000</v>
      </c>
      <c r="O110" s="50">
        <f t="shared" si="2"/>
        <v>1000</v>
      </c>
      <c r="P110" s="51">
        <f t="shared" si="3"/>
        <v>75</v>
      </c>
      <c r="Q110" s="10"/>
    </row>
    <row r="111" spans="2:17" s="2" customFormat="1" ht="33.75" customHeight="1" outlineLevel="1" x14ac:dyDescent="0.2">
      <c r="B111" s="69"/>
      <c r="C111" s="73" t="s">
        <v>114</v>
      </c>
      <c r="D111" s="73"/>
      <c r="E111" s="18"/>
      <c r="F111" s="48" t="s">
        <v>2</v>
      </c>
      <c r="G111" s="48" t="s">
        <v>138</v>
      </c>
      <c r="H111" s="48" t="s">
        <v>127</v>
      </c>
      <c r="I111" s="48" t="s">
        <v>88</v>
      </c>
      <c r="J111" s="48" t="s">
        <v>88</v>
      </c>
      <c r="K111" s="48" t="s">
        <v>89</v>
      </c>
      <c r="L111" s="20" t="s">
        <v>115</v>
      </c>
      <c r="M111" s="21">
        <v>15000</v>
      </c>
      <c r="N111" s="30">
        <v>15000</v>
      </c>
      <c r="O111" s="50">
        <f t="shared" si="2"/>
        <v>0</v>
      </c>
      <c r="P111" s="51">
        <f t="shared" si="3"/>
        <v>100</v>
      </c>
      <c r="Q111" s="10"/>
    </row>
    <row r="112" spans="2:17" s="2" customFormat="1" ht="30.75" customHeight="1" outlineLevel="1" x14ac:dyDescent="0.2">
      <c r="B112" s="70"/>
      <c r="C112" s="73" t="s">
        <v>105</v>
      </c>
      <c r="D112" s="73"/>
      <c r="E112" s="18"/>
      <c r="F112" s="48" t="s">
        <v>2</v>
      </c>
      <c r="G112" s="48" t="s">
        <v>138</v>
      </c>
      <c r="H112" s="48" t="s">
        <v>127</v>
      </c>
      <c r="I112" s="48" t="s">
        <v>88</v>
      </c>
      <c r="J112" s="48" t="s">
        <v>88</v>
      </c>
      <c r="K112" s="48" t="s">
        <v>89</v>
      </c>
      <c r="L112" s="20" t="s">
        <v>106</v>
      </c>
      <c r="M112" s="21">
        <v>3000</v>
      </c>
      <c r="N112" s="30">
        <v>2673</v>
      </c>
      <c r="O112" s="50">
        <f t="shared" si="2"/>
        <v>327</v>
      </c>
      <c r="P112" s="51">
        <f t="shared" si="3"/>
        <v>89.1</v>
      </c>
      <c r="Q112" s="10"/>
    </row>
    <row r="113" spans="2:17" s="2" customFormat="1" ht="81" customHeight="1" outlineLevel="1" x14ac:dyDescent="0.2">
      <c r="B113" s="38" t="s">
        <v>192</v>
      </c>
      <c r="C113" s="73" t="s">
        <v>193</v>
      </c>
      <c r="D113" s="73"/>
      <c r="E113" s="18"/>
      <c r="F113" s="48" t="s">
        <v>2</v>
      </c>
      <c r="G113" s="48" t="s">
        <v>140</v>
      </c>
      <c r="H113" s="48" t="s">
        <v>141</v>
      </c>
      <c r="I113" s="48" t="s">
        <v>135</v>
      </c>
      <c r="J113" s="48" t="s">
        <v>88</v>
      </c>
      <c r="K113" s="48" t="s">
        <v>89</v>
      </c>
      <c r="L113" s="20" t="s">
        <v>142</v>
      </c>
      <c r="M113" s="21">
        <v>53900</v>
      </c>
      <c r="N113" s="30">
        <v>53900</v>
      </c>
      <c r="O113" s="50">
        <f t="shared" si="2"/>
        <v>0</v>
      </c>
      <c r="P113" s="51">
        <f t="shared" si="3"/>
        <v>100</v>
      </c>
      <c r="Q113" s="10"/>
    </row>
    <row r="114" spans="2:17" s="2" customFormat="1" ht="21.75" customHeight="1" outlineLevel="1" x14ac:dyDescent="0.2">
      <c r="B114" s="42" t="s">
        <v>194</v>
      </c>
      <c r="C114" s="73" t="s">
        <v>101</v>
      </c>
      <c r="D114" s="73"/>
      <c r="E114" s="18"/>
      <c r="F114" s="48" t="s">
        <v>2</v>
      </c>
      <c r="G114" s="48" t="s">
        <v>140</v>
      </c>
      <c r="H114" s="48" t="s">
        <v>106</v>
      </c>
      <c r="I114" s="48" t="s">
        <v>88</v>
      </c>
      <c r="J114" s="48" t="s">
        <v>88</v>
      </c>
      <c r="K114" s="48" t="s">
        <v>89</v>
      </c>
      <c r="L114" s="20" t="s">
        <v>102</v>
      </c>
      <c r="M114" s="21">
        <v>99870</v>
      </c>
      <c r="N114" s="30">
        <v>99870</v>
      </c>
      <c r="O114" s="50">
        <f t="shared" si="2"/>
        <v>0</v>
      </c>
      <c r="P114" s="51">
        <f t="shared" si="3"/>
        <v>100</v>
      </c>
      <c r="Q114" s="10"/>
    </row>
    <row r="115" spans="2:17" s="2" customFormat="1" ht="64.5" customHeight="1" outlineLevel="1" x14ac:dyDescent="0.2">
      <c r="B115" s="65" t="s">
        <v>190</v>
      </c>
      <c r="C115" s="73" t="s">
        <v>143</v>
      </c>
      <c r="D115" s="73"/>
      <c r="E115" s="18"/>
      <c r="F115" s="48" t="s">
        <v>2</v>
      </c>
      <c r="G115" s="48" t="s">
        <v>144</v>
      </c>
      <c r="H115" s="48" t="s">
        <v>145</v>
      </c>
      <c r="I115" s="48" t="s">
        <v>123</v>
      </c>
      <c r="J115" s="48" t="s">
        <v>128</v>
      </c>
      <c r="K115" s="48" t="s">
        <v>146</v>
      </c>
      <c r="L115" s="20" t="s">
        <v>147</v>
      </c>
      <c r="M115" s="21">
        <v>5361090</v>
      </c>
      <c r="N115" s="30">
        <v>3766639.18</v>
      </c>
      <c r="O115" s="50">
        <f t="shared" ref="O115:O163" si="4">M115-N115</f>
        <v>1594450.8199999998</v>
      </c>
      <c r="P115" s="51">
        <f t="shared" ref="P115:P163" si="5">N115/M115*100</f>
        <v>70.258831319750286</v>
      </c>
      <c r="Q115" s="10"/>
    </row>
    <row r="116" spans="2:17" s="2" customFormat="1" ht="21.75" customHeight="1" outlineLevel="1" x14ac:dyDescent="0.2">
      <c r="B116" s="66"/>
      <c r="C116" s="73" t="s">
        <v>143</v>
      </c>
      <c r="D116" s="73"/>
      <c r="E116" s="18"/>
      <c r="F116" s="48" t="s">
        <v>2</v>
      </c>
      <c r="G116" s="48" t="s">
        <v>144</v>
      </c>
      <c r="H116" s="48" t="s">
        <v>145</v>
      </c>
      <c r="I116" s="48" t="s">
        <v>123</v>
      </c>
      <c r="J116" s="48" t="s">
        <v>88</v>
      </c>
      <c r="K116" s="48" t="s">
        <v>146</v>
      </c>
      <c r="L116" s="20" t="s">
        <v>147</v>
      </c>
      <c r="M116" s="21">
        <v>1366200</v>
      </c>
      <c r="N116" s="30">
        <v>1366200</v>
      </c>
      <c r="O116" s="50">
        <f t="shared" si="4"/>
        <v>0</v>
      </c>
      <c r="P116" s="51">
        <f t="shared" si="5"/>
        <v>100</v>
      </c>
      <c r="Q116" s="10"/>
    </row>
    <row r="117" spans="2:17" s="2" customFormat="1" ht="21.75" customHeight="1" outlineLevel="1" x14ac:dyDescent="0.2">
      <c r="B117" s="66"/>
      <c r="C117" s="73" t="s">
        <v>101</v>
      </c>
      <c r="D117" s="73"/>
      <c r="E117" s="18"/>
      <c r="F117" s="48" t="s">
        <v>2</v>
      </c>
      <c r="G117" s="48" t="s">
        <v>144</v>
      </c>
      <c r="H117" s="48" t="s">
        <v>145</v>
      </c>
      <c r="I117" s="48" t="s">
        <v>123</v>
      </c>
      <c r="J117" s="48" t="s">
        <v>83</v>
      </c>
      <c r="K117" s="48" t="s">
        <v>146</v>
      </c>
      <c r="L117" s="20" t="s">
        <v>102</v>
      </c>
      <c r="M117" s="21">
        <v>9780</v>
      </c>
      <c r="N117" s="30">
        <v>9625.6299999999992</v>
      </c>
      <c r="O117" s="50">
        <f t="shared" si="4"/>
        <v>154.3700000000008</v>
      </c>
      <c r="P117" s="51">
        <f t="shared" si="5"/>
        <v>98.421574642126785</v>
      </c>
      <c r="Q117" s="10"/>
    </row>
    <row r="118" spans="2:17" s="2" customFormat="1" ht="21.75" customHeight="1" outlineLevel="1" x14ac:dyDescent="0.2">
      <c r="B118" s="66"/>
      <c r="C118" s="73" t="s">
        <v>143</v>
      </c>
      <c r="D118" s="73"/>
      <c r="E118" s="18"/>
      <c r="F118" s="48" t="s">
        <v>2</v>
      </c>
      <c r="G118" s="48" t="s">
        <v>144</v>
      </c>
      <c r="H118" s="48" t="s">
        <v>145</v>
      </c>
      <c r="I118" s="48" t="s">
        <v>123</v>
      </c>
      <c r="J118" s="48" t="s">
        <v>83</v>
      </c>
      <c r="K118" s="48" t="s">
        <v>146</v>
      </c>
      <c r="L118" s="20" t="s">
        <v>147</v>
      </c>
      <c r="M118" s="21">
        <v>1126690</v>
      </c>
      <c r="N118" s="30">
        <v>907659.84</v>
      </c>
      <c r="O118" s="50">
        <f t="shared" si="4"/>
        <v>219030.16000000003</v>
      </c>
      <c r="P118" s="51">
        <f t="shared" si="5"/>
        <v>80.5598558609733</v>
      </c>
      <c r="Q118" s="10"/>
    </row>
    <row r="119" spans="2:17" s="2" customFormat="1" ht="21.75" customHeight="1" outlineLevel="1" x14ac:dyDescent="0.2">
      <c r="B119" s="66"/>
      <c r="C119" s="73" t="s">
        <v>101</v>
      </c>
      <c r="D119" s="73"/>
      <c r="E119" s="18"/>
      <c r="F119" s="48" t="s">
        <v>2</v>
      </c>
      <c r="G119" s="48" t="s">
        <v>144</v>
      </c>
      <c r="H119" s="48" t="s">
        <v>145</v>
      </c>
      <c r="I119" s="48" t="s">
        <v>123</v>
      </c>
      <c r="J119" s="48" t="s">
        <v>148</v>
      </c>
      <c r="K119" s="48" t="s">
        <v>146</v>
      </c>
      <c r="L119" s="20" t="s">
        <v>102</v>
      </c>
      <c r="M119" s="21">
        <v>3300</v>
      </c>
      <c r="N119" s="30">
        <v>3300</v>
      </c>
      <c r="O119" s="50">
        <f t="shared" si="4"/>
        <v>0</v>
      </c>
      <c r="P119" s="51">
        <f t="shared" si="5"/>
        <v>100</v>
      </c>
      <c r="Q119" s="10"/>
    </row>
    <row r="120" spans="2:17" s="2" customFormat="1" ht="21.75" customHeight="1" outlineLevel="1" x14ac:dyDescent="0.2">
      <c r="B120" s="66"/>
      <c r="C120" s="73" t="s">
        <v>143</v>
      </c>
      <c r="D120" s="73"/>
      <c r="E120" s="18"/>
      <c r="F120" s="48" t="s">
        <v>2</v>
      </c>
      <c r="G120" s="48" t="s">
        <v>144</v>
      </c>
      <c r="H120" s="48" t="s">
        <v>145</v>
      </c>
      <c r="I120" s="48" t="s">
        <v>123</v>
      </c>
      <c r="J120" s="48" t="s">
        <v>148</v>
      </c>
      <c r="K120" s="48" t="s">
        <v>146</v>
      </c>
      <c r="L120" s="20" t="s">
        <v>147</v>
      </c>
      <c r="M120" s="21">
        <v>384900</v>
      </c>
      <c r="N120" s="30">
        <v>384900</v>
      </c>
      <c r="O120" s="50">
        <f t="shared" si="4"/>
        <v>0</v>
      </c>
      <c r="P120" s="51">
        <f t="shared" si="5"/>
        <v>100</v>
      </c>
      <c r="Q120" s="10"/>
    </row>
    <row r="121" spans="2:17" s="2" customFormat="1" ht="21.75" customHeight="1" outlineLevel="1" x14ac:dyDescent="0.2">
      <c r="B121" s="66"/>
      <c r="C121" s="73" t="s">
        <v>143</v>
      </c>
      <c r="D121" s="73"/>
      <c r="E121" s="18"/>
      <c r="F121" s="48" t="s">
        <v>2</v>
      </c>
      <c r="G121" s="48" t="s">
        <v>144</v>
      </c>
      <c r="H121" s="48" t="s">
        <v>145</v>
      </c>
      <c r="I121" s="48" t="s">
        <v>88</v>
      </c>
      <c r="J121" s="48" t="s">
        <v>128</v>
      </c>
      <c r="K121" s="48" t="s">
        <v>146</v>
      </c>
      <c r="L121" s="20" t="s">
        <v>147</v>
      </c>
      <c r="M121" s="21">
        <v>2532510</v>
      </c>
      <c r="N121" s="30">
        <v>1886703.71</v>
      </c>
      <c r="O121" s="50">
        <f t="shared" si="4"/>
        <v>645806.29</v>
      </c>
      <c r="P121" s="51">
        <f t="shared" si="5"/>
        <v>74.499358738958577</v>
      </c>
      <c r="Q121" s="10"/>
    </row>
    <row r="122" spans="2:17" s="2" customFormat="1" ht="21.75" customHeight="1" outlineLevel="1" x14ac:dyDescent="0.2">
      <c r="B122" s="66"/>
      <c r="C122" s="73" t="s">
        <v>143</v>
      </c>
      <c r="D122" s="73"/>
      <c r="E122" s="18"/>
      <c r="F122" s="48" t="s">
        <v>2</v>
      </c>
      <c r="G122" s="48" t="s">
        <v>144</v>
      </c>
      <c r="H122" s="48" t="s">
        <v>145</v>
      </c>
      <c r="I122" s="48" t="s">
        <v>88</v>
      </c>
      <c r="J122" s="48" t="s">
        <v>88</v>
      </c>
      <c r="K122" s="48" t="s">
        <v>146</v>
      </c>
      <c r="L122" s="20" t="s">
        <v>147</v>
      </c>
      <c r="M122" s="21">
        <v>1264110</v>
      </c>
      <c r="N122" s="30">
        <v>778382.11</v>
      </c>
      <c r="O122" s="50">
        <f t="shared" si="4"/>
        <v>485727.89</v>
      </c>
      <c r="P122" s="51">
        <f t="shared" si="5"/>
        <v>61.575504505145915</v>
      </c>
      <c r="Q122" s="10"/>
    </row>
    <row r="123" spans="2:17" s="2" customFormat="1" ht="21.75" customHeight="1" outlineLevel="1" x14ac:dyDescent="0.2">
      <c r="B123" s="66"/>
      <c r="C123" s="73" t="s">
        <v>101</v>
      </c>
      <c r="D123" s="73"/>
      <c r="E123" s="18"/>
      <c r="F123" s="48" t="s">
        <v>2</v>
      </c>
      <c r="G123" s="48" t="s">
        <v>144</v>
      </c>
      <c r="H123" s="48" t="s">
        <v>145</v>
      </c>
      <c r="I123" s="48" t="s">
        <v>88</v>
      </c>
      <c r="J123" s="48" t="s">
        <v>83</v>
      </c>
      <c r="K123" s="48" t="s">
        <v>146</v>
      </c>
      <c r="L123" s="20" t="s">
        <v>102</v>
      </c>
      <c r="M123" s="21">
        <v>1530</v>
      </c>
      <c r="N123" s="30">
        <v>1508.84</v>
      </c>
      <c r="O123" s="50">
        <f t="shared" si="4"/>
        <v>21.160000000000082</v>
      </c>
      <c r="P123" s="51">
        <f t="shared" si="5"/>
        <v>98.616993464052285</v>
      </c>
      <c r="Q123" s="10"/>
    </row>
    <row r="124" spans="2:17" s="2" customFormat="1" ht="21.75" customHeight="1" outlineLevel="1" x14ac:dyDescent="0.2">
      <c r="B124" s="66"/>
      <c r="C124" s="73" t="s">
        <v>143</v>
      </c>
      <c r="D124" s="73"/>
      <c r="E124" s="18"/>
      <c r="F124" s="48" t="s">
        <v>2</v>
      </c>
      <c r="G124" s="48" t="s">
        <v>144</v>
      </c>
      <c r="H124" s="48" t="s">
        <v>145</v>
      </c>
      <c r="I124" s="48" t="s">
        <v>88</v>
      </c>
      <c r="J124" s="48" t="s">
        <v>83</v>
      </c>
      <c r="K124" s="48" t="s">
        <v>146</v>
      </c>
      <c r="L124" s="20" t="s">
        <v>147</v>
      </c>
      <c r="M124" s="21">
        <v>169140</v>
      </c>
      <c r="N124" s="30">
        <v>153882.16</v>
      </c>
      <c r="O124" s="50">
        <f t="shared" si="4"/>
        <v>15257.839999999997</v>
      </c>
      <c r="P124" s="51">
        <f t="shared" si="5"/>
        <v>90.979165188601158</v>
      </c>
      <c r="Q124" s="10"/>
    </row>
    <row r="125" spans="2:17" s="2" customFormat="1" ht="21.75" customHeight="1" outlineLevel="1" x14ac:dyDescent="0.2">
      <c r="B125" s="66"/>
      <c r="C125" s="73" t="s">
        <v>101</v>
      </c>
      <c r="D125" s="73"/>
      <c r="E125" s="18"/>
      <c r="F125" s="48" t="s">
        <v>2</v>
      </c>
      <c r="G125" s="48" t="s">
        <v>144</v>
      </c>
      <c r="H125" s="48" t="s">
        <v>145</v>
      </c>
      <c r="I125" s="48" t="s">
        <v>88</v>
      </c>
      <c r="J125" s="48" t="s">
        <v>148</v>
      </c>
      <c r="K125" s="48" t="s">
        <v>146</v>
      </c>
      <c r="L125" s="20" t="s">
        <v>102</v>
      </c>
      <c r="M125" s="23">
        <v>500</v>
      </c>
      <c r="N125" s="32">
        <v>500</v>
      </c>
      <c r="O125" s="50">
        <f t="shared" si="4"/>
        <v>0</v>
      </c>
      <c r="P125" s="51">
        <f t="shared" si="5"/>
        <v>100</v>
      </c>
      <c r="Q125" s="10"/>
    </row>
    <row r="126" spans="2:17" s="2" customFormat="1" ht="21.75" customHeight="1" outlineLevel="1" x14ac:dyDescent="0.2">
      <c r="B126" s="66"/>
      <c r="C126" s="73" t="s">
        <v>143</v>
      </c>
      <c r="D126" s="73"/>
      <c r="E126" s="18"/>
      <c r="F126" s="48" t="s">
        <v>2</v>
      </c>
      <c r="G126" s="48" t="s">
        <v>144</v>
      </c>
      <c r="H126" s="48" t="s">
        <v>145</v>
      </c>
      <c r="I126" s="48" t="s">
        <v>88</v>
      </c>
      <c r="J126" s="48" t="s">
        <v>148</v>
      </c>
      <c r="K126" s="48" t="s">
        <v>146</v>
      </c>
      <c r="L126" s="20" t="s">
        <v>147</v>
      </c>
      <c r="M126" s="21">
        <v>47000</v>
      </c>
      <c r="N126" s="30">
        <v>47000</v>
      </c>
      <c r="O126" s="50">
        <f t="shared" si="4"/>
        <v>0</v>
      </c>
      <c r="P126" s="51">
        <f t="shared" si="5"/>
        <v>100</v>
      </c>
      <c r="Q126" s="10"/>
    </row>
    <row r="127" spans="2:17" s="2" customFormat="1" ht="21.75" customHeight="1" outlineLevel="1" x14ac:dyDescent="0.2">
      <c r="B127" s="67" t="s">
        <v>191</v>
      </c>
      <c r="C127" s="73" t="s">
        <v>112</v>
      </c>
      <c r="D127" s="73"/>
      <c r="E127" s="18"/>
      <c r="F127" s="48" t="s">
        <v>2</v>
      </c>
      <c r="G127" s="48" t="s">
        <v>144</v>
      </c>
      <c r="H127" s="48" t="s">
        <v>145</v>
      </c>
      <c r="I127" s="48" t="s">
        <v>119</v>
      </c>
      <c r="J127" s="48" t="s">
        <v>88</v>
      </c>
      <c r="K127" s="48" t="s">
        <v>89</v>
      </c>
      <c r="L127" s="20" t="s">
        <v>113</v>
      </c>
      <c r="M127" s="21">
        <v>112150</v>
      </c>
      <c r="N127" s="30">
        <v>112064.28</v>
      </c>
      <c r="O127" s="50">
        <f t="shared" si="4"/>
        <v>85.720000000001164</v>
      </c>
      <c r="P127" s="51">
        <f t="shared" si="5"/>
        <v>99.923566651805615</v>
      </c>
      <c r="Q127" s="10"/>
    </row>
    <row r="128" spans="2:17" s="2" customFormat="1" ht="21.75" customHeight="1" outlineLevel="1" x14ac:dyDescent="0.2">
      <c r="B128" s="68"/>
      <c r="C128" s="73" t="s">
        <v>114</v>
      </c>
      <c r="D128" s="73"/>
      <c r="E128" s="18"/>
      <c r="F128" s="48" t="s">
        <v>2</v>
      </c>
      <c r="G128" s="48" t="s">
        <v>144</v>
      </c>
      <c r="H128" s="48" t="s">
        <v>145</v>
      </c>
      <c r="I128" s="48" t="s">
        <v>119</v>
      </c>
      <c r="J128" s="48" t="s">
        <v>88</v>
      </c>
      <c r="K128" s="48" t="s">
        <v>89</v>
      </c>
      <c r="L128" s="20" t="s">
        <v>115</v>
      </c>
      <c r="M128" s="21">
        <v>17550</v>
      </c>
      <c r="N128" s="30">
        <v>17550</v>
      </c>
      <c r="O128" s="50">
        <f t="shared" si="4"/>
        <v>0</v>
      </c>
      <c r="P128" s="51">
        <f t="shared" si="5"/>
        <v>100</v>
      </c>
      <c r="Q128" s="10"/>
    </row>
    <row r="129" spans="2:17" s="2" customFormat="1" ht="21.75" customHeight="1" outlineLevel="1" x14ac:dyDescent="0.2">
      <c r="B129" s="41" t="s">
        <v>188</v>
      </c>
      <c r="C129" s="73" t="s">
        <v>110</v>
      </c>
      <c r="D129" s="73"/>
      <c r="E129" s="18"/>
      <c r="F129" s="48" t="s">
        <v>2</v>
      </c>
      <c r="G129" s="48" t="s">
        <v>149</v>
      </c>
      <c r="H129" s="48" t="s">
        <v>150</v>
      </c>
      <c r="I129" s="48" t="s">
        <v>128</v>
      </c>
      <c r="J129" s="48" t="s">
        <v>88</v>
      </c>
      <c r="K129" s="48" t="s">
        <v>89</v>
      </c>
      <c r="L129" s="20" t="s">
        <v>111</v>
      </c>
      <c r="M129" s="21">
        <v>861500</v>
      </c>
      <c r="N129" s="30">
        <v>829508.24</v>
      </c>
      <c r="O129" s="50">
        <f t="shared" si="4"/>
        <v>31991.760000000009</v>
      </c>
      <c r="P129" s="51">
        <f t="shared" si="5"/>
        <v>96.286504933255941</v>
      </c>
      <c r="Q129" s="10"/>
    </row>
    <row r="130" spans="2:17" s="2" customFormat="1" ht="37.5" customHeight="1" outlineLevel="1" x14ac:dyDescent="0.2">
      <c r="B130" s="67" t="s">
        <v>189</v>
      </c>
      <c r="C130" s="73" t="s">
        <v>112</v>
      </c>
      <c r="D130" s="73"/>
      <c r="E130" s="18"/>
      <c r="F130" s="48" t="s">
        <v>2</v>
      </c>
      <c r="G130" s="48" t="s">
        <v>149</v>
      </c>
      <c r="H130" s="48" t="s">
        <v>150</v>
      </c>
      <c r="I130" s="48" t="s">
        <v>128</v>
      </c>
      <c r="J130" s="48" t="s">
        <v>148</v>
      </c>
      <c r="K130" s="48" t="s">
        <v>89</v>
      </c>
      <c r="L130" s="20" t="s">
        <v>113</v>
      </c>
      <c r="M130" s="21">
        <v>173100</v>
      </c>
      <c r="N130" s="30">
        <v>116717.84</v>
      </c>
      <c r="O130" s="50">
        <f t="shared" si="4"/>
        <v>56382.16</v>
      </c>
      <c r="P130" s="51">
        <f t="shared" si="5"/>
        <v>67.42798382437897</v>
      </c>
      <c r="Q130" s="10"/>
    </row>
    <row r="131" spans="2:17" s="2" customFormat="1" ht="36" customHeight="1" outlineLevel="1" x14ac:dyDescent="0.2">
      <c r="B131" s="68"/>
      <c r="C131" s="73" t="s">
        <v>105</v>
      </c>
      <c r="D131" s="73"/>
      <c r="E131" s="18"/>
      <c r="F131" s="48" t="s">
        <v>2</v>
      </c>
      <c r="G131" s="48" t="s">
        <v>149</v>
      </c>
      <c r="H131" s="48" t="s">
        <v>150</v>
      </c>
      <c r="I131" s="48" t="s">
        <v>128</v>
      </c>
      <c r="J131" s="48" t="s">
        <v>148</v>
      </c>
      <c r="K131" s="48" t="s">
        <v>89</v>
      </c>
      <c r="L131" s="20" t="s">
        <v>106</v>
      </c>
      <c r="M131" s="21">
        <v>65400</v>
      </c>
      <c r="N131" s="30">
        <v>65367</v>
      </c>
      <c r="O131" s="50">
        <f t="shared" si="4"/>
        <v>33</v>
      </c>
      <c r="P131" s="51">
        <f t="shared" si="5"/>
        <v>99.949541284403665</v>
      </c>
      <c r="Q131" s="10"/>
    </row>
    <row r="132" spans="2:17" s="2" customFormat="1" ht="36" customHeight="1" outlineLevel="1" x14ac:dyDescent="0.2">
      <c r="B132" s="65" t="s">
        <v>198</v>
      </c>
      <c r="C132" s="73" t="s">
        <v>112</v>
      </c>
      <c r="D132" s="73"/>
      <c r="E132" s="18"/>
      <c r="F132" s="48" t="s">
        <v>2</v>
      </c>
      <c r="G132" s="48" t="s">
        <v>149</v>
      </c>
      <c r="H132" s="48" t="s">
        <v>150</v>
      </c>
      <c r="I132" s="48" t="s">
        <v>123</v>
      </c>
      <c r="J132" s="48" t="s">
        <v>88</v>
      </c>
      <c r="K132" s="48" t="s">
        <v>89</v>
      </c>
      <c r="L132" s="20" t="s">
        <v>113</v>
      </c>
      <c r="M132" s="21">
        <v>735000</v>
      </c>
      <c r="N132" s="30">
        <v>519767.89</v>
      </c>
      <c r="O132" s="50">
        <f t="shared" si="4"/>
        <v>215232.11</v>
      </c>
      <c r="P132" s="51">
        <f t="shared" si="5"/>
        <v>70.71671972789116</v>
      </c>
      <c r="Q132" s="10"/>
    </row>
    <row r="133" spans="2:17" s="2" customFormat="1" ht="21.75" customHeight="1" outlineLevel="1" x14ac:dyDescent="0.2">
      <c r="B133" s="66"/>
      <c r="C133" s="73" t="s">
        <v>101</v>
      </c>
      <c r="D133" s="73"/>
      <c r="E133" s="18"/>
      <c r="F133" s="48" t="s">
        <v>2</v>
      </c>
      <c r="G133" s="48" t="s">
        <v>149</v>
      </c>
      <c r="H133" s="48" t="s">
        <v>150</v>
      </c>
      <c r="I133" s="48" t="s">
        <v>123</v>
      </c>
      <c r="J133" s="48" t="s">
        <v>88</v>
      </c>
      <c r="K133" s="48" t="s">
        <v>89</v>
      </c>
      <c r="L133" s="20" t="s">
        <v>102</v>
      </c>
      <c r="M133" s="21">
        <v>121210</v>
      </c>
      <c r="N133" s="30">
        <v>121205</v>
      </c>
      <c r="O133" s="50">
        <f t="shared" si="4"/>
        <v>5</v>
      </c>
      <c r="P133" s="51">
        <f t="shared" si="5"/>
        <v>99.995874927811229</v>
      </c>
      <c r="Q133" s="10"/>
    </row>
    <row r="134" spans="2:17" s="2" customFormat="1" ht="35.25" customHeight="1" outlineLevel="1" x14ac:dyDescent="0.2">
      <c r="B134" s="71"/>
      <c r="C134" s="73" t="s">
        <v>114</v>
      </c>
      <c r="D134" s="73"/>
      <c r="E134" s="18"/>
      <c r="F134" s="48" t="s">
        <v>2</v>
      </c>
      <c r="G134" s="48" t="s">
        <v>149</v>
      </c>
      <c r="H134" s="48" t="s">
        <v>150</v>
      </c>
      <c r="I134" s="48" t="s">
        <v>123</v>
      </c>
      <c r="J134" s="48" t="s">
        <v>88</v>
      </c>
      <c r="K134" s="48" t="s">
        <v>89</v>
      </c>
      <c r="L134" s="20" t="s">
        <v>115</v>
      </c>
      <c r="M134" s="21">
        <v>85440</v>
      </c>
      <c r="N134" s="30">
        <v>85424.43</v>
      </c>
      <c r="O134" s="50">
        <f t="shared" si="4"/>
        <v>15.570000000006985</v>
      </c>
      <c r="P134" s="51">
        <f t="shared" si="5"/>
        <v>99.981776685393257</v>
      </c>
      <c r="Q134" s="10"/>
    </row>
    <row r="135" spans="2:17" s="2" customFormat="1" ht="35.25" customHeight="1" outlineLevel="1" x14ac:dyDescent="0.2">
      <c r="B135" s="38" t="s">
        <v>186</v>
      </c>
      <c r="C135" s="73" t="s">
        <v>105</v>
      </c>
      <c r="D135" s="73"/>
      <c r="E135" s="18"/>
      <c r="F135" s="48" t="s">
        <v>2</v>
      </c>
      <c r="G135" s="48" t="s">
        <v>149</v>
      </c>
      <c r="H135" s="48" t="s">
        <v>150</v>
      </c>
      <c r="I135" s="48" t="s">
        <v>88</v>
      </c>
      <c r="J135" s="48" t="s">
        <v>88</v>
      </c>
      <c r="K135" s="48" t="s">
        <v>89</v>
      </c>
      <c r="L135" s="20" t="s">
        <v>106</v>
      </c>
      <c r="M135" s="21">
        <v>5000</v>
      </c>
      <c r="N135" s="32">
        <v>606</v>
      </c>
      <c r="O135" s="50">
        <f t="shared" si="4"/>
        <v>4394</v>
      </c>
      <c r="P135" s="51">
        <f t="shared" si="5"/>
        <v>12.120000000000001</v>
      </c>
      <c r="Q135" s="10"/>
    </row>
    <row r="136" spans="2:17" s="2" customFormat="1" ht="33" customHeight="1" outlineLevel="1" x14ac:dyDescent="0.2">
      <c r="B136" s="36" t="s">
        <v>187</v>
      </c>
      <c r="C136" s="73" t="s">
        <v>112</v>
      </c>
      <c r="D136" s="73"/>
      <c r="E136" s="18"/>
      <c r="F136" s="48" t="s">
        <v>2</v>
      </c>
      <c r="G136" s="48" t="s">
        <v>149</v>
      </c>
      <c r="H136" s="48" t="s">
        <v>150</v>
      </c>
      <c r="I136" s="48" t="s">
        <v>96</v>
      </c>
      <c r="J136" s="48" t="s">
        <v>88</v>
      </c>
      <c r="K136" s="48" t="s">
        <v>89</v>
      </c>
      <c r="L136" s="20" t="s">
        <v>113</v>
      </c>
      <c r="M136" s="21">
        <v>45000</v>
      </c>
      <c r="N136" s="30">
        <v>23011.79</v>
      </c>
      <c r="O136" s="50">
        <f t="shared" si="4"/>
        <v>21988.21</v>
      </c>
      <c r="P136" s="51">
        <f t="shared" si="5"/>
        <v>51.137311111111117</v>
      </c>
      <c r="Q136" s="10"/>
    </row>
    <row r="137" spans="2:17" s="2" customFormat="1" ht="21.75" customHeight="1" outlineLevel="1" x14ac:dyDescent="0.2">
      <c r="B137" s="60" t="s">
        <v>185</v>
      </c>
      <c r="C137" s="73" t="s">
        <v>99</v>
      </c>
      <c r="D137" s="73"/>
      <c r="E137" s="18"/>
      <c r="F137" s="48" t="s">
        <v>2</v>
      </c>
      <c r="G137" s="48" t="s">
        <v>149</v>
      </c>
      <c r="H137" s="48" t="s">
        <v>150</v>
      </c>
      <c r="I137" s="48" t="s">
        <v>119</v>
      </c>
      <c r="J137" s="48" t="s">
        <v>88</v>
      </c>
      <c r="K137" s="48" t="s">
        <v>89</v>
      </c>
      <c r="L137" s="20" t="s">
        <v>100</v>
      </c>
      <c r="M137" s="21">
        <v>68000</v>
      </c>
      <c r="N137" s="30">
        <v>67796.5</v>
      </c>
      <c r="O137" s="50">
        <f t="shared" si="4"/>
        <v>203.5</v>
      </c>
      <c r="P137" s="51">
        <f t="shared" si="5"/>
        <v>99.700735294117649</v>
      </c>
      <c r="Q137" s="10"/>
    </row>
    <row r="138" spans="2:17" s="2" customFormat="1" ht="38.25" customHeight="1" outlineLevel="1" x14ac:dyDescent="0.2">
      <c r="B138" s="72"/>
      <c r="C138" s="73" t="s">
        <v>112</v>
      </c>
      <c r="D138" s="73"/>
      <c r="E138" s="18"/>
      <c r="F138" s="48" t="s">
        <v>2</v>
      </c>
      <c r="G138" s="48" t="s">
        <v>149</v>
      </c>
      <c r="H138" s="48" t="s">
        <v>150</v>
      </c>
      <c r="I138" s="48" t="s">
        <v>119</v>
      </c>
      <c r="J138" s="48" t="s">
        <v>88</v>
      </c>
      <c r="K138" s="48" t="s">
        <v>89</v>
      </c>
      <c r="L138" s="20" t="s">
        <v>113</v>
      </c>
      <c r="M138" s="21">
        <v>552500</v>
      </c>
      <c r="N138" s="30">
        <v>547196.81999999995</v>
      </c>
      <c r="O138" s="50">
        <f t="shared" si="4"/>
        <v>5303.1800000000512</v>
      </c>
      <c r="P138" s="51">
        <f t="shared" si="5"/>
        <v>99.040148416289583</v>
      </c>
      <c r="Q138" s="10"/>
    </row>
    <row r="139" spans="2:17" s="2" customFormat="1" ht="35.25" customHeight="1" outlineLevel="1" x14ac:dyDescent="0.2">
      <c r="B139" s="43"/>
      <c r="C139" s="73" t="s">
        <v>114</v>
      </c>
      <c r="D139" s="73"/>
      <c r="E139" s="18"/>
      <c r="F139" s="48" t="s">
        <v>2</v>
      </c>
      <c r="G139" s="48" t="s">
        <v>149</v>
      </c>
      <c r="H139" s="48" t="s">
        <v>150</v>
      </c>
      <c r="I139" s="48" t="s">
        <v>119</v>
      </c>
      <c r="J139" s="48" t="s">
        <v>88</v>
      </c>
      <c r="K139" s="48" t="s">
        <v>89</v>
      </c>
      <c r="L139" s="20" t="s">
        <v>115</v>
      </c>
      <c r="M139" s="21">
        <v>189300</v>
      </c>
      <c r="N139" s="30">
        <v>189300</v>
      </c>
      <c r="O139" s="50">
        <f t="shared" si="4"/>
        <v>0</v>
      </c>
      <c r="P139" s="51">
        <f t="shared" si="5"/>
        <v>100</v>
      </c>
      <c r="Q139" s="10"/>
    </row>
    <row r="140" spans="2:17" s="2" customFormat="1" ht="39.75" customHeight="1" outlineLevel="1" x14ac:dyDescent="0.2">
      <c r="B140" s="44"/>
      <c r="C140" s="73" t="s">
        <v>105</v>
      </c>
      <c r="D140" s="73"/>
      <c r="E140" s="18"/>
      <c r="F140" s="48" t="s">
        <v>2</v>
      </c>
      <c r="G140" s="48" t="s">
        <v>149</v>
      </c>
      <c r="H140" s="48" t="s">
        <v>150</v>
      </c>
      <c r="I140" s="48" t="s">
        <v>119</v>
      </c>
      <c r="J140" s="48" t="s">
        <v>88</v>
      </c>
      <c r="K140" s="48" t="s">
        <v>89</v>
      </c>
      <c r="L140" s="20" t="s">
        <v>106</v>
      </c>
      <c r="M140" s="21">
        <v>30000</v>
      </c>
      <c r="N140" s="30">
        <v>26672</v>
      </c>
      <c r="O140" s="50">
        <f t="shared" si="4"/>
        <v>3328</v>
      </c>
      <c r="P140" s="51">
        <f t="shared" si="5"/>
        <v>88.906666666666666</v>
      </c>
      <c r="Q140" s="10"/>
    </row>
    <row r="141" spans="2:17" s="2" customFormat="1" ht="21.75" customHeight="1" outlineLevel="1" x14ac:dyDescent="0.2">
      <c r="B141" s="39"/>
      <c r="C141" s="73" t="s">
        <v>85</v>
      </c>
      <c r="D141" s="73"/>
      <c r="E141" s="18"/>
      <c r="F141" s="48" t="s">
        <v>2</v>
      </c>
      <c r="G141" s="48" t="s">
        <v>151</v>
      </c>
      <c r="H141" s="48" t="s">
        <v>152</v>
      </c>
      <c r="I141" s="48" t="s">
        <v>153</v>
      </c>
      <c r="J141" s="48" t="s">
        <v>88</v>
      </c>
      <c r="K141" s="48" t="s">
        <v>131</v>
      </c>
      <c r="L141" s="20" t="s">
        <v>90</v>
      </c>
      <c r="M141" s="21">
        <v>48810</v>
      </c>
      <c r="N141" s="30">
        <v>48802.07</v>
      </c>
      <c r="O141" s="50">
        <f t="shared" si="4"/>
        <v>7.930000000000291</v>
      </c>
      <c r="P141" s="51">
        <f t="shared" si="5"/>
        <v>99.98375332923581</v>
      </c>
      <c r="Q141" s="10"/>
    </row>
    <row r="142" spans="2:17" s="2" customFormat="1" ht="35.25" customHeight="1" outlineLevel="1" x14ac:dyDescent="0.2">
      <c r="C142" s="73" t="s">
        <v>93</v>
      </c>
      <c r="D142" s="73"/>
      <c r="E142" s="18"/>
      <c r="F142" s="48" t="s">
        <v>2</v>
      </c>
      <c r="G142" s="48" t="s">
        <v>151</v>
      </c>
      <c r="H142" s="48" t="s">
        <v>152</v>
      </c>
      <c r="I142" s="48" t="s">
        <v>153</v>
      </c>
      <c r="J142" s="48" t="s">
        <v>88</v>
      </c>
      <c r="K142" s="48" t="s">
        <v>131</v>
      </c>
      <c r="L142" s="20" t="s">
        <v>94</v>
      </c>
      <c r="M142" s="21">
        <v>16730</v>
      </c>
      <c r="N142" s="30">
        <v>16727.62</v>
      </c>
      <c r="O142" s="50">
        <f t="shared" si="4"/>
        <v>2.3800000000010186</v>
      </c>
      <c r="P142" s="51">
        <f t="shared" si="5"/>
        <v>99.985774058577405</v>
      </c>
      <c r="Q142" s="10"/>
    </row>
    <row r="143" spans="2:17" s="2" customFormat="1" ht="21.75" customHeight="1" outlineLevel="1" x14ac:dyDescent="0.2">
      <c r="C143" s="73" t="s">
        <v>97</v>
      </c>
      <c r="D143" s="73"/>
      <c r="E143" s="18"/>
      <c r="F143" s="48" t="s">
        <v>2</v>
      </c>
      <c r="G143" s="48" t="s">
        <v>151</v>
      </c>
      <c r="H143" s="48" t="s">
        <v>152</v>
      </c>
      <c r="I143" s="48" t="s">
        <v>153</v>
      </c>
      <c r="J143" s="48" t="s">
        <v>88</v>
      </c>
      <c r="K143" s="48" t="s">
        <v>131</v>
      </c>
      <c r="L143" s="20" t="s">
        <v>98</v>
      </c>
      <c r="M143" s="21">
        <v>16500</v>
      </c>
      <c r="N143" s="30">
        <v>16500</v>
      </c>
      <c r="O143" s="50">
        <f t="shared" si="4"/>
        <v>0</v>
      </c>
      <c r="P143" s="51">
        <f t="shared" si="5"/>
        <v>100</v>
      </c>
      <c r="Q143" s="10"/>
    </row>
    <row r="144" spans="2:17" s="2" customFormat="1" ht="21.75" customHeight="1" outlineLevel="1" x14ac:dyDescent="0.2">
      <c r="B144" s="63" t="s">
        <v>184</v>
      </c>
      <c r="C144" s="73" t="s">
        <v>99</v>
      </c>
      <c r="D144" s="73"/>
      <c r="E144" s="18"/>
      <c r="F144" s="48" t="s">
        <v>2</v>
      </c>
      <c r="G144" s="48" t="s">
        <v>151</v>
      </c>
      <c r="H144" s="48" t="s">
        <v>152</v>
      </c>
      <c r="I144" s="48" t="s">
        <v>153</v>
      </c>
      <c r="J144" s="48" t="s">
        <v>88</v>
      </c>
      <c r="K144" s="48" t="s">
        <v>131</v>
      </c>
      <c r="L144" s="20" t="s">
        <v>100</v>
      </c>
      <c r="M144" s="21">
        <v>8270</v>
      </c>
      <c r="N144" s="30">
        <v>8266.89</v>
      </c>
      <c r="O144" s="50">
        <f t="shared" si="4"/>
        <v>3.1100000000005821</v>
      </c>
      <c r="P144" s="51">
        <f t="shared" si="5"/>
        <v>99.962394195888749</v>
      </c>
      <c r="Q144" s="10"/>
    </row>
    <row r="145" spans="2:17" s="2" customFormat="1" ht="21.75" customHeight="1" outlineLevel="1" x14ac:dyDescent="0.2">
      <c r="B145" s="66"/>
      <c r="C145" s="73" t="s">
        <v>110</v>
      </c>
      <c r="D145" s="73"/>
      <c r="E145" s="18"/>
      <c r="F145" s="48" t="s">
        <v>2</v>
      </c>
      <c r="G145" s="48" t="s">
        <v>151</v>
      </c>
      <c r="H145" s="48" t="s">
        <v>152</v>
      </c>
      <c r="I145" s="48" t="s">
        <v>153</v>
      </c>
      <c r="J145" s="48" t="s">
        <v>88</v>
      </c>
      <c r="K145" s="48" t="s">
        <v>131</v>
      </c>
      <c r="L145" s="20" t="s">
        <v>111</v>
      </c>
      <c r="M145" s="21">
        <v>2351700</v>
      </c>
      <c r="N145" s="30">
        <v>2189631.79</v>
      </c>
      <c r="O145" s="50">
        <f t="shared" si="4"/>
        <v>162068.20999999996</v>
      </c>
      <c r="P145" s="51">
        <f t="shared" si="5"/>
        <v>93.108465790704599</v>
      </c>
      <c r="Q145" s="10"/>
    </row>
    <row r="146" spans="2:17" s="2" customFormat="1" ht="34.5" customHeight="1" outlineLevel="1" x14ac:dyDescent="0.2">
      <c r="B146" s="66"/>
      <c r="C146" s="73" t="s">
        <v>112</v>
      </c>
      <c r="D146" s="73"/>
      <c r="E146" s="18"/>
      <c r="F146" s="48" t="s">
        <v>2</v>
      </c>
      <c r="G146" s="48" t="s">
        <v>151</v>
      </c>
      <c r="H146" s="48" t="s">
        <v>152</v>
      </c>
      <c r="I146" s="48" t="s">
        <v>153</v>
      </c>
      <c r="J146" s="48" t="s">
        <v>88</v>
      </c>
      <c r="K146" s="48" t="s">
        <v>131</v>
      </c>
      <c r="L146" s="20" t="s">
        <v>113</v>
      </c>
      <c r="M146" s="21">
        <v>136000</v>
      </c>
      <c r="N146" s="30">
        <v>89751.7</v>
      </c>
      <c r="O146" s="50">
        <f t="shared" si="4"/>
        <v>46248.3</v>
      </c>
      <c r="P146" s="51">
        <f t="shared" si="5"/>
        <v>65.993897058823521</v>
      </c>
      <c r="Q146" s="10"/>
    </row>
    <row r="147" spans="2:17" s="2" customFormat="1" ht="21.75" customHeight="1" outlineLevel="1" x14ac:dyDescent="0.2">
      <c r="B147" s="66"/>
      <c r="C147" s="73" t="s">
        <v>101</v>
      </c>
      <c r="D147" s="73"/>
      <c r="E147" s="18"/>
      <c r="F147" s="48" t="s">
        <v>2</v>
      </c>
      <c r="G147" s="48" t="s">
        <v>151</v>
      </c>
      <c r="H147" s="48" t="s">
        <v>152</v>
      </c>
      <c r="I147" s="48" t="s">
        <v>153</v>
      </c>
      <c r="J147" s="48" t="s">
        <v>88</v>
      </c>
      <c r="K147" s="48" t="s">
        <v>131</v>
      </c>
      <c r="L147" s="20" t="s">
        <v>102</v>
      </c>
      <c r="M147" s="21">
        <v>159000</v>
      </c>
      <c r="N147" s="30">
        <v>156930.45000000001</v>
      </c>
      <c r="O147" s="50">
        <f t="shared" si="4"/>
        <v>2069.5499999999884</v>
      </c>
      <c r="P147" s="51">
        <f t="shared" si="5"/>
        <v>98.698396226415099</v>
      </c>
      <c r="Q147" s="10"/>
    </row>
    <row r="148" spans="2:17" s="2" customFormat="1" ht="35.25" customHeight="1" outlineLevel="1" x14ac:dyDescent="0.2">
      <c r="B148" s="66"/>
      <c r="C148" s="73" t="s">
        <v>139</v>
      </c>
      <c r="D148" s="73"/>
      <c r="E148" s="18"/>
      <c r="F148" s="48" t="s">
        <v>2</v>
      </c>
      <c r="G148" s="48" t="s">
        <v>151</v>
      </c>
      <c r="H148" s="48" t="s">
        <v>152</v>
      </c>
      <c r="I148" s="48" t="s">
        <v>153</v>
      </c>
      <c r="J148" s="48" t="s">
        <v>88</v>
      </c>
      <c r="K148" s="48" t="s">
        <v>131</v>
      </c>
      <c r="L148" s="20" t="s">
        <v>142</v>
      </c>
      <c r="M148" s="21">
        <v>5660600</v>
      </c>
      <c r="N148" s="30">
        <v>5660600</v>
      </c>
      <c r="O148" s="50">
        <f t="shared" si="4"/>
        <v>0</v>
      </c>
      <c r="P148" s="51">
        <f t="shared" si="5"/>
        <v>100</v>
      </c>
      <c r="Q148" s="10"/>
    </row>
    <row r="149" spans="2:17" s="2" customFormat="1" ht="21.75" customHeight="1" outlineLevel="1" x14ac:dyDescent="0.2">
      <c r="C149" s="73" t="s">
        <v>103</v>
      </c>
      <c r="D149" s="73"/>
      <c r="E149" s="18"/>
      <c r="F149" s="48" t="s">
        <v>2</v>
      </c>
      <c r="G149" s="48" t="s">
        <v>151</v>
      </c>
      <c r="H149" s="48" t="s">
        <v>152</v>
      </c>
      <c r="I149" s="48" t="s">
        <v>153</v>
      </c>
      <c r="J149" s="48" t="s">
        <v>88</v>
      </c>
      <c r="K149" s="48" t="s">
        <v>131</v>
      </c>
      <c r="L149" s="20" t="s">
        <v>104</v>
      </c>
      <c r="M149" s="21">
        <v>187000</v>
      </c>
      <c r="N149" s="30">
        <v>186284.9</v>
      </c>
      <c r="O149" s="50">
        <f t="shared" si="4"/>
        <v>715.10000000000582</v>
      </c>
      <c r="P149" s="51">
        <f t="shared" si="5"/>
        <v>99.617593582887693</v>
      </c>
      <c r="Q149" s="10"/>
    </row>
    <row r="150" spans="2:17" s="2" customFormat="1" ht="35.25" customHeight="1" outlineLevel="1" x14ac:dyDescent="0.2">
      <c r="C150" s="73" t="s">
        <v>114</v>
      </c>
      <c r="D150" s="73"/>
      <c r="E150" s="18"/>
      <c r="F150" s="48" t="s">
        <v>2</v>
      </c>
      <c r="G150" s="48" t="s">
        <v>151</v>
      </c>
      <c r="H150" s="48" t="s">
        <v>152</v>
      </c>
      <c r="I150" s="48" t="s">
        <v>153</v>
      </c>
      <c r="J150" s="48" t="s">
        <v>88</v>
      </c>
      <c r="K150" s="48" t="s">
        <v>131</v>
      </c>
      <c r="L150" s="20" t="s">
        <v>115</v>
      </c>
      <c r="M150" s="21">
        <v>32400</v>
      </c>
      <c r="N150" s="30">
        <v>32400</v>
      </c>
      <c r="O150" s="50">
        <f t="shared" si="4"/>
        <v>0</v>
      </c>
      <c r="P150" s="51">
        <f t="shared" si="5"/>
        <v>100</v>
      </c>
      <c r="Q150" s="10"/>
    </row>
    <row r="151" spans="2:17" s="2" customFormat="1" ht="35.25" customHeight="1" outlineLevel="1" x14ac:dyDescent="0.2">
      <c r="C151" s="73" t="s">
        <v>105</v>
      </c>
      <c r="D151" s="73"/>
      <c r="E151" s="18"/>
      <c r="F151" s="48" t="s">
        <v>2</v>
      </c>
      <c r="G151" s="48" t="s">
        <v>151</v>
      </c>
      <c r="H151" s="48" t="s">
        <v>152</v>
      </c>
      <c r="I151" s="48" t="s">
        <v>153</v>
      </c>
      <c r="J151" s="48" t="s">
        <v>88</v>
      </c>
      <c r="K151" s="48" t="s">
        <v>131</v>
      </c>
      <c r="L151" s="20" t="s">
        <v>106</v>
      </c>
      <c r="M151" s="21">
        <v>178560</v>
      </c>
      <c r="N151" s="30">
        <v>177217.3</v>
      </c>
      <c r="O151" s="50">
        <f t="shared" si="4"/>
        <v>1342.7000000000116</v>
      </c>
      <c r="P151" s="51">
        <f t="shared" si="5"/>
        <v>99.248039874551964</v>
      </c>
      <c r="Q151" s="10"/>
    </row>
    <row r="152" spans="2:17" s="2" customFormat="1" ht="21.75" customHeight="1" outlineLevel="1" x14ac:dyDescent="0.2">
      <c r="B152" s="65" t="s">
        <v>183</v>
      </c>
      <c r="C152" s="73" t="s">
        <v>97</v>
      </c>
      <c r="D152" s="73"/>
      <c r="E152" s="18"/>
      <c r="F152" s="48" t="s">
        <v>2</v>
      </c>
      <c r="G152" s="48" t="s">
        <v>151</v>
      </c>
      <c r="H152" s="48" t="s">
        <v>154</v>
      </c>
      <c r="I152" s="48" t="s">
        <v>153</v>
      </c>
      <c r="J152" s="48" t="s">
        <v>88</v>
      </c>
      <c r="K152" s="48" t="s">
        <v>131</v>
      </c>
      <c r="L152" s="20" t="s">
        <v>98</v>
      </c>
      <c r="M152" s="21">
        <v>4300</v>
      </c>
      <c r="N152" s="30">
        <v>4300</v>
      </c>
      <c r="O152" s="50">
        <f t="shared" si="4"/>
        <v>0</v>
      </c>
      <c r="P152" s="51">
        <f t="shared" si="5"/>
        <v>100</v>
      </c>
      <c r="Q152" s="10"/>
    </row>
    <row r="153" spans="2:17" s="2" customFormat="1" ht="35.25" customHeight="1" outlineLevel="1" x14ac:dyDescent="0.2">
      <c r="B153" s="63"/>
      <c r="C153" s="73" t="s">
        <v>112</v>
      </c>
      <c r="D153" s="73"/>
      <c r="E153" s="18"/>
      <c r="F153" s="48" t="s">
        <v>2</v>
      </c>
      <c r="G153" s="48" t="s">
        <v>151</v>
      </c>
      <c r="H153" s="48" t="s">
        <v>154</v>
      </c>
      <c r="I153" s="48" t="s">
        <v>153</v>
      </c>
      <c r="J153" s="48" t="s">
        <v>88</v>
      </c>
      <c r="K153" s="48" t="s">
        <v>131</v>
      </c>
      <c r="L153" s="20" t="s">
        <v>113</v>
      </c>
      <c r="M153" s="21">
        <v>8500</v>
      </c>
      <c r="N153" s="30">
        <v>8496.35</v>
      </c>
      <c r="O153" s="50">
        <f t="shared" si="4"/>
        <v>3.6499999999996362</v>
      </c>
      <c r="P153" s="51">
        <f t="shared" si="5"/>
        <v>99.957058823529422</v>
      </c>
      <c r="Q153" s="10"/>
    </row>
    <row r="154" spans="2:17" s="2" customFormat="1" ht="36.75" customHeight="1" outlineLevel="1" x14ac:dyDescent="0.2">
      <c r="B154" s="63"/>
      <c r="C154" s="73" t="s">
        <v>114</v>
      </c>
      <c r="D154" s="73"/>
      <c r="E154" s="18"/>
      <c r="F154" s="48" t="s">
        <v>2</v>
      </c>
      <c r="G154" s="48" t="s">
        <v>151</v>
      </c>
      <c r="H154" s="48" t="s">
        <v>154</v>
      </c>
      <c r="I154" s="48" t="s">
        <v>153</v>
      </c>
      <c r="J154" s="48" t="s">
        <v>88</v>
      </c>
      <c r="K154" s="48" t="s">
        <v>131</v>
      </c>
      <c r="L154" s="20" t="s">
        <v>115</v>
      </c>
      <c r="M154" s="21">
        <v>8200</v>
      </c>
      <c r="N154" s="30">
        <v>5122</v>
      </c>
      <c r="O154" s="50">
        <f t="shared" si="4"/>
        <v>3078</v>
      </c>
      <c r="P154" s="51">
        <f t="shared" si="5"/>
        <v>62.463414634146339</v>
      </c>
      <c r="Q154" s="10"/>
    </row>
    <row r="155" spans="2:17" s="2" customFormat="1" ht="33.75" customHeight="1" outlineLevel="1" x14ac:dyDescent="0.2">
      <c r="B155" s="63"/>
      <c r="C155" s="73" t="s">
        <v>105</v>
      </c>
      <c r="D155" s="73"/>
      <c r="E155" s="18"/>
      <c r="F155" s="48" t="s">
        <v>2</v>
      </c>
      <c r="G155" s="48" t="s">
        <v>151</v>
      </c>
      <c r="H155" s="48" t="s">
        <v>154</v>
      </c>
      <c r="I155" s="48" t="s">
        <v>153</v>
      </c>
      <c r="J155" s="48" t="s">
        <v>88</v>
      </c>
      <c r="K155" s="48" t="s">
        <v>131</v>
      </c>
      <c r="L155" s="20" t="s">
        <v>106</v>
      </c>
      <c r="M155" s="21">
        <v>4000</v>
      </c>
      <c r="N155" s="30">
        <v>4000</v>
      </c>
      <c r="O155" s="50">
        <f t="shared" si="4"/>
        <v>0</v>
      </c>
      <c r="P155" s="51">
        <f t="shared" si="5"/>
        <v>100</v>
      </c>
      <c r="Q155" s="10"/>
    </row>
    <row r="156" spans="2:17" s="2" customFormat="1" ht="21.75" customHeight="1" outlineLevel="1" x14ac:dyDescent="0.2">
      <c r="B156" s="60" t="s">
        <v>199</v>
      </c>
      <c r="C156" s="73" t="s">
        <v>85</v>
      </c>
      <c r="D156" s="73"/>
      <c r="E156" s="18"/>
      <c r="F156" s="48" t="s">
        <v>2</v>
      </c>
      <c r="G156" s="48" t="s">
        <v>151</v>
      </c>
      <c r="H156" s="48" t="s">
        <v>155</v>
      </c>
      <c r="I156" s="48" t="s">
        <v>156</v>
      </c>
      <c r="J156" s="48" t="s">
        <v>128</v>
      </c>
      <c r="K156" s="48" t="s">
        <v>131</v>
      </c>
      <c r="L156" s="20" t="s">
        <v>90</v>
      </c>
      <c r="M156" s="23">
        <v>500</v>
      </c>
      <c r="N156" s="32">
        <v>443.73</v>
      </c>
      <c r="O156" s="50">
        <f t="shared" si="4"/>
        <v>56.269999999999982</v>
      </c>
      <c r="P156" s="51">
        <f t="shared" si="5"/>
        <v>88.746000000000009</v>
      </c>
      <c r="Q156" s="10"/>
    </row>
    <row r="157" spans="2:17" s="2" customFormat="1" ht="36.75" customHeight="1" outlineLevel="1" x14ac:dyDescent="0.2">
      <c r="B157" s="61"/>
      <c r="C157" s="73" t="s">
        <v>93</v>
      </c>
      <c r="D157" s="73"/>
      <c r="E157" s="18"/>
      <c r="F157" s="48" t="s">
        <v>2</v>
      </c>
      <c r="G157" s="48" t="s">
        <v>151</v>
      </c>
      <c r="H157" s="48" t="s">
        <v>155</v>
      </c>
      <c r="I157" s="48" t="s">
        <v>156</v>
      </c>
      <c r="J157" s="48" t="s">
        <v>128</v>
      </c>
      <c r="K157" s="48" t="s">
        <v>131</v>
      </c>
      <c r="L157" s="20" t="s">
        <v>94</v>
      </c>
      <c r="M157" s="23">
        <v>200</v>
      </c>
      <c r="N157" s="32">
        <v>115</v>
      </c>
      <c r="O157" s="50">
        <f t="shared" si="4"/>
        <v>85</v>
      </c>
      <c r="P157" s="51">
        <f t="shared" si="5"/>
        <v>57.499999999999993</v>
      </c>
      <c r="Q157" s="10"/>
    </row>
    <row r="158" spans="2:17" s="2" customFormat="1" ht="21.75" customHeight="1" outlineLevel="1" x14ac:dyDescent="0.2">
      <c r="B158" s="38" t="s">
        <v>182</v>
      </c>
      <c r="C158" s="73" t="s">
        <v>101</v>
      </c>
      <c r="D158" s="73"/>
      <c r="E158" s="18"/>
      <c r="F158" s="48" t="s">
        <v>2</v>
      </c>
      <c r="G158" s="48" t="s">
        <v>157</v>
      </c>
      <c r="H158" s="48" t="s">
        <v>155</v>
      </c>
      <c r="I158" s="48" t="s">
        <v>158</v>
      </c>
      <c r="J158" s="48" t="s">
        <v>128</v>
      </c>
      <c r="K158" s="48" t="s">
        <v>89</v>
      </c>
      <c r="L158" s="20" t="s">
        <v>102</v>
      </c>
      <c r="M158" s="21">
        <v>16000</v>
      </c>
      <c r="N158" s="30">
        <v>16000</v>
      </c>
      <c r="O158" s="50">
        <f t="shared" si="4"/>
        <v>0</v>
      </c>
      <c r="P158" s="51">
        <f t="shared" si="5"/>
        <v>100</v>
      </c>
      <c r="Q158" s="10"/>
    </row>
    <row r="159" spans="2:17" s="2" customFormat="1" ht="21.75" customHeight="1" outlineLevel="1" x14ac:dyDescent="0.2">
      <c r="C159" s="73" t="s">
        <v>101</v>
      </c>
      <c r="D159" s="73"/>
      <c r="E159" s="18"/>
      <c r="F159" s="48" t="s">
        <v>2</v>
      </c>
      <c r="G159" s="48" t="s">
        <v>157</v>
      </c>
      <c r="H159" s="48" t="s">
        <v>155</v>
      </c>
      <c r="I159" s="48" t="s">
        <v>158</v>
      </c>
      <c r="J159" s="48" t="s">
        <v>88</v>
      </c>
      <c r="K159" s="48" t="s">
        <v>89</v>
      </c>
      <c r="L159" s="20" t="s">
        <v>102</v>
      </c>
      <c r="M159" s="21">
        <v>11500</v>
      </c>
      <c r="N159" s="30">
        <v>11432</v>
      </c>
      <c r="O159" s="50">
        <f t="shared" si="4"/>
        <v>68</v>
      </c>
      <c r="P159" s="51">
        <f t="shared" si="5"/>
        <v>99.408695652173918</v>
      </c>
      <c r="Q159" s="10"/>
    </row>
    <row r="160" spans="2:17" s="2" customFormat="1" ht="21.75" customHeight="1" outlineLevel="1" x14ac:dyDescent="0.2">
      <c r="B160" s="39"/>
      <c r="C160" s="73" t="s">
        <v>101</v>
      </c>
      <c r="D160" s="73"/>
      <c r="E160" s="18"/>
      <c r="F160" s="48" t="s">
        <v>2</v>
      </c>
      <c r="G160" s="48" t="s">
        <v>159</v>
      </c>
      <c r="H160" s="48" t="s">
        <v>160</v>
      </c>
      <c r="I160" s="48" t="s">
        <v>161</v>
      </c>
      <c r="J160" s="48" t="s">
        <v>88</v>
      </c>
      <c r="K160" s="48" t="s">
        <v>89</v>
      </c>
      <c r="L160" s="20" t="s">
        <v>102</v>
      </c>
      <c r="M160" s="21">
        <v>43400</v>
      </c>
      <c r="N160" s="30">
        <v>43315.5</v>
      </c>
      <c r="O160" s="50">
        <f t="shared" si="4"/>
        <v>84.5</v>
      </c>
      <c r="P160" s="51">
        <f t="shared" si="5"/>
        <v>99.805299539170505</v>
      </c>
      <c r="Q160" s="10"/>
    </row>
    <row r="161" spans="2:17" s="2" customFormat="1" ht="21.75" customHeight="1" outlineLevel="1" x14ac:dyDescent="0.2">
      <c r="C161" s="73" t="s">
        <v>103</v>
      </c>
      <c r="D161" s="73"/>
      <c r="E161" s="18"/>
      <c r="F161" s="48" t="s">
        <v>2</v>
      </c>
      <c r="G161" s="48" t="s">
        <v>159</v>
      </c>
      <c r="H161" s="48" t="s">
        <v>160</v>
      </c>
      <c r="I161" s="48" t="s">
        <v>161</v>
      </c>
      <c r="J161" s="48" t="s">
        <v>88</v>
      </c>
      <c r="K161" s="48" t="s">
        <v>89</v>
      </c>
      <c r="L161" s="20" t="s">
        <v>104</v>
      </c>
      <c r="M161" s="21">
        <v>150000</v>
      </c>
      <c r="N161" s="30">
        <v>125000</v>
      </c>
      <c r="O161" s="50">
        <f t="shared" si="4"/>
        <v>25000</v>
      </c>
      <c r="P161" s="51">
        <f t="shared" si="5"/>
        <v>83.333333333333343</v>
      </c>
      <c r="Q161" s="10"/>
    </row>
    <row r="162" spans="2:17" s="2" customFormat="1" ht="34.5" customHeight="1" outlineLevel="1" x14ac:dyDescent="0.2">
      <c r="B162" s="36" t="s">
        <v>181</v>
      </c>
      <c r="C162" s="73" t="s">
        <v>114</v>
      </c>
      <c r="D162" s="73"/>
      <c r="E162" s="18"/>
      <c r="F162" s="48" t="s">
        <v>2</v>
      </c>
      <c r="G162" s="48" t="s">
        <v>159</v>
      </c>
      <c r="H162" s="48" t="s">
        <v>160</v>
      </c>
      <c r="I162" s="48" t="s">
        <v>161</v>
      </c>
      <c r="J162" s="48" t="s">
        <v>88</v>
      </c>
      <c r="K162" s="48" t="s">
        <v>89</v>
      </c>
      <c r="L162" s="20" t="s">
        <v>115</v>
      </c>
      <c r="M162" s="21">
        <v>68600</v>
      </c>
      <c r="N162" s="30">
        <v>68600</v>
      </c>
      <c r="O162" s="50">
        <f t="shared" si="4"/>
        <v>0</v>
      </c>
      <c r="P162" s="51">
        <f t="shared" si="5"/>
        <v>100</v>
      </c>
      <c r="Q162" s="10"/>
    </row>
    <row r="163" spans="2:17" s="2" customFormat="1" ht="33.75" customHeight="1" outlineLevel="1" thickBot="1" x14ac:dyDescent="0.25">
      <c r="C163" s="73" t="s">
        <v>105</v>
      </c>
      <c r="D163" s="73"/>
      <c r="E163" s="18"/>
      <c r="F163" s="48" t="s">
        <v>2</v>
      </c>
      <c r="G163" s="48" t="s">
        <v>159</v>
      </c>
      <c r="H163" s="48" t="s">
        <v>160</v>
      </c>
      <c r="I163" s="48" t="s">
        <v>161</v>
      </c>
      <c r="J163" s="48" t="s">
        <v>88</v>
      </c>
      <c r="K163" s="48" t="s">
        <v>89</v>
      </c>
      <c r="L163" s="20" t="s">
        <v>106</v>
      </c>
      <c r="M163" s="21">
        <v>9400</v>
      </c>
      <c r="N163" s="30">
        <v>9400</v>
      </c>
      <c r="O163" s="50">
        <f t="shared" si="4"/>
        <v>0</v>
      </c>
      <c r="P163" s="51">
        <f t="shared" si="5"/>
        <v>100</v>
      </c>
      <c r="Q163" s="10"/>
    </row>
    <row r="164" spans="2:17" s="2" customFormat="1" ht="34.5" customHeight="1" thickBot="1" x14ac:dyDescent="0.25">
      <c r="C164" s="74" t="s">
        <v>162</v>
      </c>
      <c r="D164" s="74"/>
      <c r="E164" s="28">
        <v>450</v>
      </c>
      <c r="F164" s="75" t="s">
        <v>11</v>
      </c>
      <c r="G164" s="75"/>
      <c r="H164" s="75"/>
      <c r="I164" s="75"/>
      <c r="J164" s="75"/>
      <c r="K164" s="75"/>
      <c r="L164" s="75"/>
      <c r="M164" s="46">
        <v>-2897800</v>
      </c>
      <c r="N164" s="29">
        <f>N11-N50</f>
        <v>-543742.1799999997</v>
      </c>
      <c r="O164" s="57"/>
      <c r="P164" s="59">
        <v>0</v>
      </c>
      <c r="Q164" s="10"/>
    </row>
    <row r="165" spans="2:17" s="1" customFormat="1" ht="11.1" customHeight="1" x14ac:dyDescent="0.2">
      <c r="C165" s="76" t="s">
        <v>0</v>
      </c>
      <c r="D165" s="76"/>
      <c r="E165" s="7"/>
      <c r="F165" s="77"/>
      <c r="G165" s="77"/>
      <c r="H165" s="77"/>
      <c r="I165" s="77"/>
      <c r="J165" s="77"/>
      <c r="K165" s="77"/>
      <c r="L165" s="7"/>
      <c r="M165" s="7"/>
      <c r="N165" s="7"/>
      <c r="O165" s="34"/>
      <c r="P165" s="34"/>
      <c r="Q165" s="4"/>
    </row>
    <row r="166" spans="2:17" ht="11.45" customHeight="1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2:17" ht="12" customHeight="1" x14ac:dyDescent="0.2">
      <c r="C167" s="8" t="s">
        <v>163</v>
      </c>
      <c r="D167" s="4"/>
      <c r="E167" s="4"/>
      <c r="F167" s="78" t="s">
        <v>164</v>
      </c>
      <c r="G167" s="78"/>
      <c r="H167" s="78"/>
      <c r="I167" s="78"/>
      <c r="J167" s="78"/>
      <c r="K167" s="78"/>
      <c r="L167" s="4"/>
      <c r="M167" s="79"/>
      <c r="N167" s="79"/>
      <c r="O167" s="34"/>
      <c r="P167" s="4"/>
    </row>
    <row r="168" spans="2:17" ht="12" customHeight="1" x14ac:dyDescent="0.2">
      <c r="C168" s="4" t="s">
        <v>0</v>
      </c>
      <c r="D168" s="9" t="s">
        <v>165</v>
      </c>
      <c r="E168" s="4" t="s">
        <v>0</v>
      </c>
      <c r="F168" s="80" t="s">
        <v>166</v>
      </c>
      <c r="G168" s="80"/>
      <c r="H168" s="80"/>
      <c r="I168" s="80"/>
      <c r="J168" s="80"/>
      <c r="K168" s="80"/>
      <c r="L168" s="4" t="s">
        <v>0</v>
      </c>
      <c r="M168" s="79"/>
      <c r="N168" s="79"/>
      <c r="O168" s="34"/>
      <c r="P168" s="4"/>
    </row>
    <row r="169" spans="2:17" ht="11.1" customHeight="1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35"/>
      <c r="P169" s="4"/>
    </row>
    <row r="170" spans="2:17" ht="12" customHeight="1" x14ac:dyDescent="0.2">
      <c r="C170" s="8" t="s">
        <v>167</v>
      </c>
      <c r="D170" s="4"/>
      <c r="E170" s="4"/>
      <c r="F170" s="78" t="s">
        <v>168</v>
      </c>
      <c r="G170" s="78"/>
      <c r="H170" s="78"/>
      <c r="I170" s="78"/>
      <c r="J170" s="78"/>
      <c r="K170" s="78"/>
      <c r="L170" s="4"/>
      <c r="M170" s="4"/>
      <c r="N170" s="4"/>
      <c r="O170" s="34"/>
      <c r="P170" s="4"/>
    </row>
    <row r="171" spans="2:17" ht="11.1" customHeight="1" x14ac:dyDescent="0.2">
      <c r="C171" s="1" t="s">
        <v>0</v>
      </c>
      <c r="D171" s="3" t="s">
        <v>165</v>
      </c>
      <c r="E171" s="1" t="s">
        <v>0</v>
      </c>
      <c r="F171" s="81" t="s">
        <v>166</v>
      </c>
      <c r="G171" s="81"/>
      <c r="H171" s="81"/>
      <c r="I171" s="81"/>
      <c r="J171" s="81"/>
      <c r="K171" s="81"/>
      <c r="L171" s="1" t="s">
        <v>0</v>
      </c>
    </row>
    <row r="173" spans="2:17" ht="11.1" customHeight="1" x14ac:dyDescent="0.2">
      <c r="C173" s="49"/>
    </row>
  </sheetData>
  <mergeCells count="228">
    <mergeCell ref="C3:P3"/>
    <mergeCell ref="O47:O48"/>
    <mergeCell ref="P47:P48"/>
    <mergeCell ref="N8:N9"/>
    <mergeCell ref="O8:O9"/>
    <mergeCell ref="P8:P9"/>
    <mergeCell ref="C1:P1"/>
    <mergeCell ref="C10:D10"/>
    <mergeCell ref="F10:L10"/>
    <mergeCell ref="H15:J15"/>
    <mergeCell ref="C8:D9"/>
    <mergeCell ref="E8:E9"/>
    <mergeCell ref="F8:L9"/>
    <mergeCell ref="M8:M9"/>
    <mergeCell ref="C11:D11"/>
    <mergeCell ref="F11:L11"/>
    <mergeCell ref="C12:D12"/>
    <mergeCell ref="F12:K12"/>
    <mergeCell ref="C13:D13"/>
    <mergeCell ref="H13:J13"/>
    <mergeCell ref="C14:D14"/>
    <mergeCell ref="H14:J14"/>
    <mergeCell ref="C15:D15"/>
    <mergeCell ref="C16:D16"/>
    <mergeCell ref="H16:J16"/>
    <mergeCell ref="C17:D17"/>
    <mergeCell ref="H17:J17"/>
    <mergeCell ref="C18:D18"/>
    <mergeCell ref="H18:J18"/>
    <mergeCell ref="C19:D19"/>
    <mergeCell ref="H19:J19"/>
    <mergeCell ref="C20:D20"/>
    <mergeCell ref="H20:J20"/>
    <mergeCell ref="C21:D21"/>
    <mergeCell ref="H21:J21"/>
    <mergeCell ref="C22:D22"/>
    <mergeCell ref="H22:J22"/>
    <mergeCell ref="C23:D23"/>
    <mergeCell ref="H23:J23"/>
    <mergeCell ref="C24:D24"/>
    <mergeCell ref="H24:J24"/>
    <mergeCell ref="C25:D25"/>
    <mergeCell ref="H25:J25"/>
    <mergeCell ref="C26:D26"/>
    <mergeCell ref="H26:J26"/>
    <mergeCell ref="C27:D27"/>
    <mergeCell ref="H27:J27"/>
    <mergeCell ref="C28:D28"/>
    <mergeCell ref="H28:J28"/>
    <mergeCell ref="C29:D29"/>
    <mergeCell ref="H29:J29"/>
    <mergeCell ref="C30:D30"/>
    <mergeCell ref="H30:J30"/>
    <mergeCell ref="C31:D31"/>
    <mergeCell ref="H31:J31"/>
    <mergeCell ref="C32:D32"/>
    <mergeCell ref="H32:J32"/>
    <mergeCell ref="C33:D33"/>
    <mergeCell ref="H33:J33"/>
    <mergeCell ref="C34:D34"/>
    <mergeCell ref="H34:J34"/>
    <mergeCell ref="C35:D35"/>
    <mergeCell ref="H35:J35"/>
    <mergeCell ref="C36:D36"/>
    <mergeCell ref="H36:J36"/>
    <mergeCell ref="C37:D37"/>
    <mergeCell ref="H37:J37"/>
    <mergeCell ref="C38:D38"/>
    <mergeCell ref="H38:J38"/>
    <mergeCell ref="C39:D39"/>
    <mergeCell ref="H39:J39"/>
    <mergeCell ref="C40:D40"/>
    <mergeCell ref="H40:J40"/>
    <mergeCell ref="C43:D43"/>
    <mergeCell ref="H43:J43"/>
    <mergeCell ref="C44:D44"/>
    <mergeCell ref="F44:K44"/>
    <mergeCell ref="C41:D41"/>
    <mergeCell ref="H41:J41"/>
    <mergeCell ref="C42:D42"/>
    <mergeCell ref="H42:J42"/>
    <mergeCell ref="C45:P45"/>
    <mergeCell ref="N47:N48"/>
    <mergeCell ref="C56:D56"/>
    <mergeCell ref="C47:D48"/>
    <mergeCell ref="E47:E48"/>
    <mergeCell ref="F47:L48"/>
    <mergeCell ref="C49:D49"/>
    <mergeCell ref="F49:L49"/>
    <mergeCell ref="C52:D52"/>
    <mergeCell ref="C53:D53"/>
    <mergeCell ref="C54:D54"/>
    <mergeCell ref="C55:D55"/>
    <mergeCell ref="C50:D50"/>
    <mergeCell ref="F50:L50"/>
    <mergeCell ref="C51:D51"/>
    <mergeCell ref="F51:K51"/>
    <mergeCell ref="M47:M4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70:D70"/>
    <mergeCell ref="C71:D71"/>
    <mergeCell ref="C72:D72"/>
    <mergeCell ref="C73:D73"/>
    <mergeCell ref="C66:D66"/>
    <mergeCell ref="C67:D67"/>
    <mergeCell ref="C68:D68"/>
    <mergeCell ref="C69:D69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8:D88"/>
    <mergeCell ref="C89:D89"/>
    <mergeCell ref="C90:D90"/>
    <mergeCell ref="C91:D91"/>
    <mergeCell ref="C84:D84"/>
    <mergeCell ref="C85:D85"/>
    <mergeCell ref="C86:D86"/>
    <mergeCell ref="C87:D87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6:D106"/>
    <mergeCell ref="C107:D107"/>
    <mergeCell ref="C108:D108"/>
    <mergeCell ref="C109:D109"/>
    <mergeCell ref="C102:D102"/>
    <mergeCell ref="C103:D103"/>
    <mergeCell ref="C104:D104"/>
    <mergeCell ref="C105:D105"/>
    <mergeCell ref="C110:D110"/>
    <mergeCell ref="C124:D124"/>
    <mergeCell ref="C125:D125"/>
    <mergeCell ref="C126:D126"/>
    <mergeCell ref="C119:D119"/>
    <mergeCell ref="C120:D120"/>
    <mergeCell ref="C121:D121"/>
    <mergeCell ref="C122:D122"/>
    <mergeCell ref="C127:D127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23:D123"/>
    <mergeCell ref="C142:D142"/>
    <mergeCell ref="C143:D143"/>
    <mergeCell ref="C144:D144"/>
    <mergeCell ref="C137:D137"/>
    <mergeCell ref="C138:D138"/>
    <mergeCell ref="C139:D139"/>
    <mergeCell ref="C140:D140"/>
    <mergeCell ref="C145:D145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59:D159"/>
    <mergeCell ref="C160:D160"/>
    <mergeCell ref="C161:D161"/>
    <mergeCell ref="C162:D162"/>
    <mergeCell ref="C155:D155"/>
    <mergeCell ref="C156:D156"/>
    <mergeCell ref="C157:D157"/>
    <mergeCell ref="C158:D158"/>
    <mergeCell ref="C163:D163"/>
    <mergeCell ref="C164:D164"/>
    <mergeCell ref="F164:L164"/>
    <mergeCell ref="C165:D165"/>
    <mergeCell ref="F165:K165"/>
    <mergeCell ref="F167:K167"/>
    <mergeCell ref="M167:N168"/>
    <mergeCell ref="F168:K168"/>
    <mergeCell ref="F170:K170"/>
    <mergeCell ref="F171:K171"/>
    <mergeCell ref="B156:B157"/>
    <mergeCell ref="H6:M6"/>
    <mergeCell ref="B68:B73"/>
    <mergeCell ref="B89:B92"/>
    <mergeCell ref="B152:B155"/>
    <mergeCell ref="B144:B148"/>
    <mergeCell ref="B130:B131"/>
    <mergeCell ref="B115:B126"/>
    <mergeCell ref="B127:B128"/>
    <mergeCell ref="B103:B105"/>
    <mergeCell ref="B106:B108"/>
    <mergeCell ref="B109:B112"/>
    <mergeCell ref="B132:B134"/>
    <mergeCell ref="B137:B138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41:D141"/>
  </mergeCells>
  <phoneticPr fontId="0" type="noConversion"/>
  <pageMargins left="0.55118110236220474" right="0.35433070866141736" top="0.39370078740157483" bottom="0.59055118110236227" header="0.51181102362204722" footer="0"/>
  <pageSetup paperSize="9" fitToHeight="9" orientation="portrait" verticalDpi="18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2012-02-03T01:42:18Z</cp:lastPrinted>
  <dcterms:created xsi:type="dcterms:W3CDTF">2012-01-13T03:22:34Z</dcterms:created>
  <dcterms:modified xsi:type="dcterms:W3CDTF">2012-02-15T07:21:55Z</dcterms:modified>
</cp:coreProperties>
</file>