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0" windowWidth="17145" windowHeight="11100"/>
  </bookViews>
  <sheets>
    <sheet name="Лист1" sheetId="1" r:id="rId1"/>
  </sheets>
  <definedNames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K13" i="1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8"/>
  <c r="K59"/>
  <c r="K60"/>
  <c r="K61"/>
  <c r="K62"/>
  <c r="K63"/>
  <c r="K64"/>
  <c r="K65"/>
  <c r="K66"/>
  <c r="K67"/>
  <c r="K68"/>
  <c r="K69"/>
  <c r="K70"/>
  <c r="K71"/>
  <c r="K12"/>
  <c r="J16"/>
  <c r="J15" s="1"/>
  <c r="J14" s="1"/>
  <c r="J18"/>
  <c r="J21"/>
  <c r="J22"/>
  <c r="J28"/>
  <c r="J27" s="1"/>
  <c r="J31"/>
  <c r="J34"/>
  <c r="J33" s="1"/>
  <c r="J36"/>
  <c r="J38"/>
  <c r="J39"/>
  <c r="J40"/>
  <c r="J43"/>
  <c r="J42" s="1"/>
  <c r="J46"/>
  <c r="J45" s="1"/>
  <c r="J41" s="1"/>
  <c r="J48"/>
  <c r="J50"/>
  <c r="J51"/>
  <c r="J52"/>
  <c r="J53"/>
  <c r="J54"/>
  <c r="J55"/>
  <c r="J56"/>
  <c r="J57"/>
  <c r="J60"/>
  <c r="J59" s="1"/>
  <c r="J58" s="1"/>
  <c r="J61"/>
  <c r="J62"/>
  <c r="J64"/>
  <c r="J63" s="1"/>
  <c r="J65"/>
  <c r="J66"/>
  <c r="J67"/>
  <c r="J69"/>
  <c r="J68" s="1"/>
  <c r="J70"/>
  <c r="J30" l="1"/>
  <c r="J13" s="1"/>
  <c r="J12" s="1"/>
  <c r="J71" s="1"/>
  <c r="I15"/>
  <c r="I45"/>
  <c r="I46"/>
  <c r="I41" s="1"/>
  <c r="I14"/>
  <c r="I16"/>
  <c r="I18"/>
  <c r="I21"/>
  <c r="I22" s="1"/>
  <c r="I27"/>
  <c r="I28"/>
  <c r="I30"/>
  <c r="I31"/>
  <c r="I33"/>
  <c r="I34"/>
  <c r="I36"/>
  <c r="I48"/>
  <c r="I42"/>
  <c r="I43"/>
  <c r="I40"/>
  <c r="I50"/>
  <c r="I51"/>
  <c r="I52"/>
  <c r="I54"/>
  <c r="I55"/>
  <c r="I57"/>
  <c r="I62"/>
  <c r="I64"/>
  <c r="I63" s="1"/>
  <c r="I65"/>
  <c r="I66"/>
  <c r="I67"/>
  <c r="I70"/>
  <c r="H32" l="1"/>
  <c r="H19"/>
  <c r="H17"/>
  <c r="H70" l="1"/>
  <c r="H28" l="1"/>
  <c r="H27" s="1"/>
  <c r="H51" l="1"/>
  <c r="H50" s="1"/>
  <c r="H54" l="1"/>
  <c r="H43" l="1"/>
  <c r="H42" s="1"/>
  <c r="H18" l="1"/>
  <c r="H65" l="1"/>
  <c r="H21" l="1"/>
  <c r="H62"/>
  <c r="H66"/>
  <c r="H48"/>
  <c r="H56"/>
  <c r="H22"/>
  <c r="H16"/>
  <c r="H36"/>
  <c r="H34"/>
  <c r="H31"/>
  <c r="H39"/>
  <c r="H46"/>
  <c r="H61"/>
  <c r="I61" s="1"/>
  <c r="H64"/>
  <c r="H63" s="1"/>
  <c r="H69"/>
  <c r="H15"/>
  <c r="H14" s="1"/>
  <c r="H60"/>
  <c r="I60" s="1"/>
  <c r="H68" l="1"/>
  <c r="I69"/>
  <c r="I68" s="1"/>
  <c r="I59"/>
  <c r="I58" s="1"/>
  <c r="H38"/>
  <c r="I38" s="1"/>
  <c r="I39"/>
  <c r="H53"/>
  <c r="I53" s="1"/>
  <c r="I56"/>
  <c r="H33"/>
  <c r="H30"/>
  <c r="H45"/>
  <c r="H41" s="1"/>
  <c r="H59"/>
  <c r="H58" s="1"/>
  <c r="I13" l="1"/>
  <c r="I12" s="1"/>
  <c r="I71" s="1"/>
  <c r="H13"/>
  <c r="H12" l="1"/>
  <c r="H71" l="1"/>
</calcChain>
</file>

<file path=xl/sharedStrings.xml><?xml version="1.0" encoding="utf-8"?>
<sst xmlns="http://schemas.openxmlformats.org/spreadsheetml/2006/main" count="364" uniqueCount="134">
  <si>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</si>
  <si>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</si>
  <si>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</si>
  <si>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</si>
  <si>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</si>
  <si>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</si>
  <si>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</si>
  <si>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</si>
  <si>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</si>
  <si>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</si>
  <si>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</si>
  <si>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</si>
  <si>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</si>
  <si>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</si>
  <si>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</si>
  <si>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</si>
  <si>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</si>
  <si>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</si>
  <si>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</si>
  <si>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</si>
  <si>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</si>
  <si>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</si>
  <si>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</si>
  <si>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</si>
  <si>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</si>
  <si>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</si>
  <si>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</si>
  <si>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</si>
  <si>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</si>
  <si>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</si>
  <si>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</si>
  <si>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</si>
  <si>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</si>
  <si>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</si>
  <si>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</si>
  <si>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</si>
  <si>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</si>
  <si>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</si>
  <si>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</si>
  <si>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</si>
  <si>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</si>
  <si>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</si>
  <si>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</si>
  <si>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</si>
  <si>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</si>
  <si>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</si>
  <si>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</si>
  <si>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</si>
  <si>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</si>
  <si>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</si>
  <si>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</si>
  <si>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</si>
  <si>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</si>
  <si>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</si>
  <si>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</si>
  <si>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</si>
  <si>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</si>
  <si>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</si>
  <si>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</si>
  <si>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</si>
  <si>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</si>
  <si>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</si>
  <si>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</si>
  <si>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</si>
  <si>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</si>
  <si>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</si>
  <si>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</si>
  <si>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</si>
  <si>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</si>
  <si>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</si>
  <si>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</si>
  <si>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</si>
  <si>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</si>
  <si>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</si>
  <si>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</si>
  <si>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</si>
  <si>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</si>
  <si>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</si>
  <si>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>ШТРАФЫ, САНКЦИИ, ВОЗМЕЩЕНИЕ УЩЕРБА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</si>
  <si>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</si>
  <si>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</si>
  <si>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</si>
  <si>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</si>
  <si>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20203024</t>
  </si>
  <si>
    <t>7514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</si>
  <si>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</si>
  <si>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</si>
  <si>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</si>
  <si>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</si>
  <si>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</si>
  <si>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</si>
  <si>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</si>
  <si>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</si>
  <si>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</si>
  <si>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</si>
  <si>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</si>
  <si>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</si>
  <si>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</si>
  <si>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</si>
  <si>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</si>
  <si>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</si>
  <si>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</si>
  <si>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</si>
  <si>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</si>
  <si>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</si>
  <si>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Сумма                на 2016 год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</si>
  <si>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</si>
  <si>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</si>
  <si>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</si>
  <si>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017</t>
  </si>
  <si>
    <t>161</t>
  </si>
  <si>
    <t>6000</t>
  </si>
  <si>
    <t>11633050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</si>
  <si>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</si>
  <si>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ПРОДАЖИ МАТЕРИАЛЬНЫХ И НЕМАТЕРИАЛЬНЫХ АКТИВОВ</t>
  </si>
  <si>
    <t>11400000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</si>
  <si>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</si>
  <si>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</si>
  <si>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</si>
  <si>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</si>
  <si>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</si>
  <si>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Единый сельскохозяйственный налог (перерасчеты, недоимка и задолженность по соответствующему платежу, в том числе по отмененному)</t>
  </si>
  <si>
    <t>10503010</t>
  </si>
  <si>
    <t>10500000</t>
  </si>
  <si>
    <t>ЕДИНЫЙ СЕЛЬСКОХОЗЯЙСТВЕННЫЙ НАЛОГ</t>
  </si>
  <si>
    <t xml:space="preserve">Единый сельскохозяйственный налог </t>
  </si>
  <si>
    <t>Приложение № 2</t>
  </si>
  <si>
    <t>Исполнено за 2017 год</t>
  </si>
  <si>
    <t>10102030</t>
  </si>
  <si>
    <t>% исполнения</t>
  </si>
  <si>
    <t xml:space="preserve">Доходы местного бюджета на 2016 год </t>
  </si>
  <si>
    <t>к  решению поселкового Совета</t>
  </si>
  <si>
    <t>депутатов от 11.04.2017 № 19-73 р</t>
  </si>
  <si>
    <t xml:space="preserve">Налог  на  доходы  физических  лиц  с   доходов,  полученных   от  осуществления    деятельности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Российской Федерации (основной платеж)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</si>
</sst>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_р_._-;\-* #,##0.000_р_._-;_-* &quot;-&quot;???_р_._-;_-@_-"/>
    <numFmt numFmtId="166" formatCode="#,##0.000_ ;\-#,##0.000\ "/>
    <numFmt numFmtId="167" formatCode="#,##0.00_ ;\-#,##0.00\ "/>
  </numFmts>
  <fonts count="12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164" fontId="4" fillId="0" borderId="1" xfId="2" applyFont="1" applyBorder="1" applyAlignment="1">
      <alignment vertical="top"/>
    </xf>
    <xf numFmtId="0" fontId="9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vertical="top"/>
    </xf>
    <xf numFmtId="164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/>
    <xf numFmtId="166" fontId="4" fillId="0" borderId="3" xfId="2" applyNumberFormat="1" applyFont="1" applyBorder="1"/>
    <xf numFmtId="165" fontId="0" fillId="0" borderId="0" xfId="0" applyNumberFormat="1"/>
    <xf numFmtId="0" fontId="0" fillId="0" borderId="0" xfId="0" applyBorder="1"/>
    <xf numFmtId="167" fontId="4" fillId="0" borderId="3" xfId="2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0" xfId="0" applyNumberFormat="1" applyFont="1" applyAlignment="1">
      <alignment horizontal="left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abSelected="1" topLeftCell="B28" workbookViewId="0">
      <selection activeCell="B20" sqref="A20:XFD20"/>
    </sheetView>
  </sheetViews>
  <sheetFormatPr defaultRowHeight="12.75"/>
  <cols>
    <col min="1" max="1" width="5.5703125" customWidth="1"/>
    <col min="2" max="2" width="55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9.7109375" customWidth="1"/>
    <col min="10" max="10" width="15.85546875" hidden="1" customWidth="1"/>
    <col min="11" max="11" width="13" customWidth="1"/>
  </cols>
  <sheetData>
    <row r="1" spans="1:11" ht="24" customHeight="1">
      <c r="E1" s="49" t="s">
        <v>126</v>
      </c>
      <c r="F1" s="49"/>
      <c r="G1" s="49"/>
      <c r="H1" s="49"/>
      <c r="I1" s="49"/>
      <c r="J1" s="49"/>
    </row>
    <row r="2" spans="1:11" ht="18.75">
      <c r="E2" s="50" t="s">
        <v>131</v>
      </c>
      <c r="F2" s="50"/>
      <c r="G2" s="50"/>
      <c r="H2" s="50"/>
      <c r="I2" s="50"/>
      <c r="J2" s="50"/>
    </row>
    <row r="3" spans="1:11" ht="18.75">
      <c r="E3" s="51" t="s">
        <v>132</v>
      </c>
      <c r="F3" s="51"/>
      <c r="G3" s="51"/>
      <c r="H3" s="51"/>
      <c r="I3" s="51"/>
      <c r="J3" s="51"/>
    </row>
    <row r="4" spans="1:11" ht="13.5" customHeight="1">
      <c r="E4" s="16"/>
      <c r="F4" s="16"/>
      <c r="G4" s="16"/>
      <c r="H4" s="16"/>
      <c r="I4" s="16"/>
      <c r="J4" s="16"/>
    </row>
    <row r="5" spans="1:11" ht="29.25" customHeight="1">
      <c r="A5" s="41" t="s">
        <v>130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ht="18.75">
      <c r="A6" s="5"/>
      <c r="B6" s="5"/>
      <c r="C6" s="5"/>
      <c r="D6" s="5"/>
      <c r="E6" s="5"/>
      <c r="F6" s="5"/>
      <c r="G6" s="5"/>
      <c r="H6" s="5"/>
    </row>
    <row r="7" spans="1:11" ht="20.25" customHeight="1">
      <c r="A7" s="39" t="s">
        <v>88</v>
      </c>
      <c r="B7" s="39"/>
      <c r="C7" s="39"/>
      <c r="D7" s="39"/>
      <c r="E7" s="39"/>
      <c r="F7" s="39"/>
      <c r="G7" s="39"/>
      <c r="H7" s="39"/>
      <c r="I7" s="39"/>
      <c r="J7" s="40"/>
    </row>
    <row r="8" spans="1:11" ht="17.25" customHeight="1">
      <c r="A8" s="34" t="s">
        <v>0</v>
      </c>
      <c r="B8" s="37" t="s">
        <v>1</v>
      </c>
      <c r="C8" s="38"/>
      <c r="D8" s="38"/>
      <c r="E8" s="38"/>
      <c r="F8" s="38"/>
      <c r="G8" s="38"/>
      <c r="H8" s="44" t="s">
        <v>105</v>
      </c>
      <c r="I8" s="26" t="s">
        <v>127</v>
      </c>
      <c r="J8" s="26" t="s">
        <v>127</v>
      </c>
      <c r="K8" s="26" t="s">
        <v>129</v>
      </c>
    </row>
    <row r="9" spans="1:11" ht="19.5" customHeight="1">
      <c r="A9" s="35"/>
      <c r="B9" s="42" t="s">
        <v>106</v>
      </c>
      <c r="C9" s="47" t="s">
        <v>108</v>
      </c>
      <c r="D9" s="27" t="s">
        <v>107</v>
      </c>
      <c r="E9" s="27"/>
      <c r="F9" s="27"/>
      <c r="G9" s="28"/>
      <c r="H9" s="45"/>
      <c r="I9" s="26"/>
      <c r="J9" s="26"/>
      <c r="K9" s="26"/>
    </row>
    <row r="10" spans="1:11" ht="101.25" customHeight="1">
      <c r="A10" s="36"/>
      <c r="B10" s="43"/>
      <c r="C10" s="48"/>
      <c r="D10" s="29"/>
      <c r="E10" s="29"/>
      <c r="F10" s="29"/>
      <c r="G10" s="30"/>
      <c r="H10" s="46"/>
      <c r="I10" s="26"/>
      <c r="J10" s="26"/>
      <c r="K10" s="26"/>
    </row>
    <row r="11" spans="1:11" ht="18.75">
      <c r="A11" s="10"/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9">
        <v>7</v>
      </c>
      <c r="I11" s="13">
        <v>8</v>
      </c>
      <c r="J11" s="13">
        <v>9</v>
      </c>
      <c r="K11" s="13">
        <v>9</v>
      </c>
    </row>
    <row r="12" spans="1:11" ht="18.75">
      <c r="A12" s="6" t="s">
        <v>2</v>
      </c>
      <c r="B12" s="11"/>
      <c r="C12" s="6"/>
      <c r="D12" s="6"/>
      <c r="E12" s="6"/>
      <c r="F12" s="6"/>
      <c r="G12" s="6"/>
      <c r="H12" s="22">
        <f>H13+H58</f>
        <v>21609.951000000001</v>
      </c>
      <c r="I12" s="22">
        <f>I13+I58</f>
        <v>20294.382110000002</v>
      </c>
      <c r="J12" s="22">
        <f t="shared" ref="J12" si="0">J13+J58</f>
        <v>20302.382110000002</v>
      </c>
      <c r="K12" s="25">
        <f>I12/H12*100</f>
        <v>93.912207899036886</v>
      </c>
    </row>
    <row r="13" spans="1:11" ht="18.75" customHeight="1">
      <c r="A13" s="17">
        <v>1</v>
      </c>
      <c r="B13" s="4" t="s">
        <v>53</v>
      </c>
      <c r="C13" s="7" t="s">
        <v>54</v>
      </c>
      <c r="D13" s="7" t="s">
        <v>3</v>
      </c>
      <c r="E13" s="7" t="s">
        <v>52</v>
      </c>
      <c r="F13" s="7" t="s">
        <v>31</v>
      </c>
      <c r="G13" s="7" t="s">
        <v>54</v>
      </c>
      <c r="H13" s="20">
        <f>H14+H30+H38+H41+H21+H56+H50+H27+H53</f>
        <v>6920.373990000001</v>
      </c>
      <c r="I13" s="20">
        <f>I14+I30+I38+I41+I21+I56+I50+I27+I53</f>
        <v>5604.8051000000005</v>
      </c>
      <c r="J13" s="20">
        <f t="shared" ref="J13" si="1">J14+J30+J38+J41+J21+J56+J50+J27+J53</f>
        <v>5612.8051000000005</v>
      </c>
      <c r="K13" s="25">
        <f t="shared" ref="K13:K71" si="2">I13/H13*100</f>
        <v>80.989916268961636</v>
      </c>
    </row>
    <row r="14" spans="1:11" ht="21.75" customHeight="1">
      <c r="A14" s="17">
        <v>2</v>
      </c>
      <c r="B14" s="4" t="s">
        <v>4</v>
      </c>
      <c r="C14" s="7" t="s">
        <v>10</v>
      </c>
      <c r="D14" s="7" t="s">
        <v>5</v>
      </c>
      <c r="E14" s="7" t="s">
        <v>52</v>
      </c>
      <c r="F14" s="7" t="s">
        <v>31</v>
      </c>
      <c r="G14" s="7" t="s">
        <v>54</v>
      </c>
      <c r="H14" s="12">
        <f>H15</f>
        <v>2501.4469900000004</v>
      </c>
      <c r="I14" s="12">
        <f>I15</f>
        <v>2639.2141699999997</v>
      </c>
      <c r="J14" s="12">
        <f t="shared" ref="J14" si="3">J15</f>
        <v>2640.2141699999997</v>
      </c>
      <c r="K14" s="25">
        <f t="shared" si="2"/>
        <v>105.50749948133019</v>
      </c>
    </row>
    <row r="15" spans="1:11" ht="18" customHeight="1">
      <c r="A15" s="17">
        <v>3</v>
      </c>
      <c r="B15" s="4" t="s">
        <v>6</v>
      </c>
      <c r="C15" s="7" t="s">
        <v>10</v>
      </c>
      <c r="D15" s="7" t="s">
        <v>7</v>
      </c>
      <c r="E15" s="7" t="s">
        <v>11</v>
      </c>
      <c r="F15" s="7" t="s">
        <v>31</v>
      </c>
      <c r="G15" s="7" t="s">
        <v>12</v>
      </c>
      <c r="H15" s="12">
        <f>H16+H18</f>
        <v>2501.4469900000004</v>
      </c>
      <c r="I15" s="12">
        <f>I16+I18+I20</f>
        <v>2639.2141699999997</v>
      </c>
      <c r="J15" s="12">
        <f t="shared" ref="J15" si="4">J16+J18+J20</f>
        <v>2640.2141699999997</v>
      </c>
      <c r="K15" s="25">
        <f t="shared" si="2"/>
        <v>105.50749948133019</v>
      </c>
    </row>
    <row r="16" spans="1:11" ht="130.5" customHeight="1">
      <c r="A16" s="17">
        <v>4</v>
      </c>
      <c r="B16" s="9" t="s">
        <v>58</v>
      </c>
      <c r="C16" s="7" t="s">
        <v>10</v>
      </c>
      <c r="D16" s="7" t="s">
        <v>55</v>
      </c>
      <c r="E16" s="7" t="s">
        <v>11</v>
      </c>
      <c r="F16" s="7" t="s">
        <v>31</v>
      </c>
      <c r="G16" s="7" t="s">
        <v>12</v>
      </c>
      <c r="H16" s="12">
        <f>H17</f>
        <v>2475.3000000000002</v>
      </c>
      <c r="I16" s="12">
        <f>I17</f>
        <v>2591.1927000000001</v>
      </c>
      <c r="J16" s="12">
        <f t="shared" ref="J16" si="5">J17</f>
        <v>2592.1927000000001</v>
      </c>
      <c r="K16" s="25">
        <f t="shared" si="2"/>
        <v>104.68196582232456</v>
      </c>
    </row>
    <row r="17" spans="1:11" ht="151.5" customHeight="1">
      <c r="A17" s="17">
        <v>5</v>
      </c>
      <c r="B17" s="9" t="s">
        <v>86</v>
      </c>
      <c r="C17" s="7" t="s">
        <v>10</v>
      </c>
      <c r="D17" s="7" t="s">
        <v>55</v>
      </c>
      <c r="E17" s="7" t="s">
        <v>11</v>
      </c>
      <c r="F17" s="7" t="s">
        <v>9</v>
      </c>
      <c r="G17" s="7" t="s">
        <v>12</v>
      </c>
      <c r="H17" s="12">
        <f>2075.3+300+100</f>
        <v>2475.3000000000002</v>
      </c>
      <c r="I17" s="12">
        <v>2591.1927000000001</v>
      </c>
      <c r="J17" s="12">
        <v>2592.1927000000001</v>
      </c>
      <c r="K17" s="25">
        <f t="shared" si="2"/>
        <v>104.68196582232456</v>
      </c>
    </row>
    <row r="18" spans="1:11" ht="189" customHeight="1">
      <c r="A18" s="17">
        <v>6</v>
      </c>
      <c r="B18" s="4" t="s">
        <v>59</v>
      </c>
      <c r="C18" s="7" t="s">
        <v>10</v>
      </c>
      <c r="D18" s="7" t="s">
        <v>8</v>
      </c>
      <c r="E18" s="7" t="s">
        <v>11</v>
      </c>
      <c r="F18" s="7" t="s">
        <v>31</v>
      </c>
      <c r="G18" s="7" t="s">
        <v>12</v>
      </c>
      <c r="H18" s="12">
        <f>H19</f>
        <v>26.146990000000002</v>
      </c>
      <c r="I18" s="12">
        <f>I19</f>
        <v>32.362209999999997</v>
      </c>
      <c r="J18" s="12">
        <f t="shared" ref="J18" si="6">J19</f>
        <v>32.362209999999997</v>
      </c>
      <c r="K18" s="25">
        <f t="shared" si="2"/>
        <v>123.77030778686186</v>
      </c>
    </row>
    <row r="19" spans="1:11" ht="228" customHeight="1">
      <c r="A19" s="17">
        <v>7</v>
      </c>
      <c r="B19" s="9" t="s">
        <v>133</v>
      </c>
      <c r="C19" s="7" t="s">
        <v>10</v>
      </c>
      <c r="D19" s="7" t="s">
        <v>8</v>
      </c>
      <c r="E19" s="7" t="s">
        <v>11</v>
      </c>
      <c r="F19" s="7" t="s">
        <v>9</v>
      </c>
      <c r="G19" s="7" t="s">
        <v>12</v>
      </c>
      <c r="H19" s="12">
        <f>25.82195+0.32504</f>
        <v>26.146990000000002</v>
      </c>
      <c r="I19" s="12">
        <v>32.362209999999997</v>
      </c>
      <c r="J19" s="12">
        <v>32.362209999999997</v>
      </c>
      <c r="K19" s="25">
        <f t="shared" si="2"/>
        <v>123.77030778686186</v>
      </c>
    </row>
    <row r="20" spans="1:11" ht="222.75" customHeight="1">
      <c r="A20" s="17"/>
      <c r="B20" s="9" t="s">
        <v>133</v>
      </c>
      <c r="C20" s="7" t="s">
        <v>10</v>
      </c>
      <c r="D20" s="7" t="s">
        <v>128</v>
      </c>
      <c r="E20" s="7" t="s">
        <v>11</v>
      </c>
      <c r="F20" s="7" t="s">
        <v>9</v>
      </c>
      <c r="G20" s="7" t="s">
        <v>12</v>
      </c>
      <c r="H20" s="12">
        <v>0</v>
      </c>
      <c r="I20" s="12">
        <v>15.65926</v>
      </c>
      <c r="J20" s="12">
        <v>15.65926</v>
      </c>
      <c r="K20" s="25"/>
    </row>
    <row r="21" spans="1:11" ht="56.25" customHeight="1">
      <c r="A21" s="17">
        <v>8</v>
      </c>
      <c r="B21" s="9" t="s">
        <v>65</v>
      </c>
      <c r="C21" s="7" t="s">
        <v>74</v>
      </c>
      <c r="D21" s="7" t="s">
        <v>67</v>
      </c>
      <c r="E21" s="7" t="s">
        <v>52</v>
      </c>
      <c r="F21" s="7" t="s">
        <v>31</v>
      </c>
      <c r="G21" s="7" t="s">
        <v>54</v>
      </c>
      <c r="H21" s="12">
        <f>H23+H24+H25+H26</f>
        <v>334.6</v>
      </c>
      <c r="I21" s="12">
        <f>I23+I24+I25+I26</f>
        <v>351.33880999999997</v>
      </c>
      <c r="J21" s="12">
        <f t="shared" ref="J21" si="7">J23+J24+J25+J26</f>
        <v>351.33880999999997</v>
      </c>
      <c r="K21" s="25">
        <f t="shared" si="2"/>
        <v>105.00263299462043</v>
      </c>
    </row>
    <row r="22" spans="1:11" ht="54.75" customHeight="1">
      <c r="A22" s="17">
        <v>9</v>
      </c>
      <c r="B22" s="9" t="s">
        <v>68</v>
      </c>
      <c r="C22" s="7" t="s">
        <v>74</v>
      </c>
      <c r="D22" s="7" t="s">
        <v>66</v>
      </c>
      <c r="E22" s="7" t="s">
        <v>11</v>
      </c>
      <c r="F22" s="7" t="s">
        <v>31</v>
      </c>
      <c r="G22" s="7" t="s">
        <v>12</v>
      </c>
      <c r="H22" s="12">
        <f>H21</f>
        <v>334.6</v>
      </c>
      <c r="I22" s="12">
        <f>I21</f>
        <v>351.33880999999997</v>
      </c>
      <c r="J22" s="12">
        <f t="shared" ref="J22" si="8">J21</f>
        <v>351.33880999999997</v>
      </c>
      <c r="K22" s="25">
        <f t="shared" si="2"/>
        <v>105.00263299462043</v>
      </c>
    </row>
    <row r="23" spans="1:11" ht="111" customHeight="1">
      <c r="A23" s="17">
        <v>10</v>
      </c>
      <c r="B23" s="9" t="s">
        <v>79</v>
      </c>
      <c r="C23" s="7" t="s">
        <v>74</v>
      </c>
      <c r="D23" s="7" t="s">
        <v>61</v>
      </c>
      <c r="E23" s="7" t="s">
        <v>11</v>
      </c>
      <c r="F23" s="7" t="s">
        <v>31</v>
      </c>
      <c r="G23" s="7" t="s">
        <v>12</v>
      </c>
      <c r="H23" s="12">
        <v>106.8</v>
      </c>
      <c r="I23" s="12">
        <v>120.10818</v>
      </c>
      <c r="J23" s="12">
        <v>120.10818</v>
      </c>
      <c r="K23" s="25">
        <f t="shared" si="2"/>
        <v>112.46084269662921</v>
      </c>
    </row>
    <row r="24" spans="1:11" ht="151.5" customHeight="1">
      <c r="A24" s="17">
        <v>11</v>
      </c>
      <c r="B24" s="9" t="s">
        <v>80</v>
      </c>
      <c r="C24" s="7" t="s">
        <v>74</v>
      </c>
      <c r="D24" s="7" t="s">
        <v>62</v>
      </c>
      <c r="E24" s="7" t="s">
        <v>11</v>
      </c>
      <c r="F24" s="7" t="s">
        <v>31</v>
      </c>
      <c r="G24" s="7" t="s">
        <v>12</v>
      </c>
      <c r="H24" s="12">
        <v>2.2000000000000002</v>
      </c>
      <c r="I24" s="12">
        <v>1.83327</v>
      </c>
      <c r="J24" s="12">
        <v>1.83327</v>
      </c>
      <c r="K24" s="25">
        <f t="shared" si="2"/>
        <v>83.330454545454529</v>
      </c>
    </row>
    <row r="25" spans="1:11" ht="111" customHeight="1">
      <c r="A25" s="17">
        <v>12</v>
      </c>
      <c r="B25" s="9" t="s">
        <v>81</v>
      </c>
      <c r="C25" s="7" t="s">
        <v>74</v>
      </c>
      <c r="D25" s="7" t="s">
        <v>63</v>
      </c>
      <c r="E25" s="7" t="s">
        <v>11</v>
      </c>
      <c r="F25" s="7" t="s">
        <v>31</v>
      </c>
      <c r="G25" s="7" t="s">
        <v>12</v>
      </c>
      <c r="H25" s="12">
        <v>247.3</v>
      </c>
      <c r="I25" s="12">
        <v>247.18680000000001</v>
      </c>
      <c r="J25" s="12">
        <v>247.18680000000001</v>
      </c>
      <c r="K25" s="25">
        <f t="shared" si="2"/>
        <v>99.954225636878277</v>
      </c>
    </row>
    <row r="26" spans="1:11" ht="112.5" customHeight="1">
      <c r="A26" s="17">
        <v>13</v>
      </c>
      <c r="B26" s="9" t="s">
        <v>82</v>
      </c>
      <c r="C26" s="7" t="s">
        <v>74</v>
      </c>
      <c r="D26" s="7" t="s">
        <v>64</v>
      </c>
      <c r="E26" s="7" t="s">
        <v>11</v>
      </c>
      <c r="F26" s="7" t="s">
        <v>31</v>
      </c>
      <c r="G26" s="7" t="s">
        <v>12</v>
      </c>
      <c r="H26" s="12">
        <v>-21.7</v>
      </c>
      <c r="I26" s="12">
        <v>-17.789439999999999</v>
      </c>
      <c r="J26" s="12">
        <v>-17.789439999999999</v>
      </c>
      <c r="K26" s="25">
        <f t="shared" si="2"/>
        <v>81.97898617511521</v>
      </c>
    </row>
    <row r="27" spans="1:11" ht="38.25" customHeight="1">
      <c r="A27" s="17">
        <v>14</v>
      </c>
      <c r="B27" s="9" t="s">
        <v>124</v>
      </c>
      <c r="C27" s="7" t="s">
        <v>54</v>
      </c>
      <c r="D27" s="7" t="s">
        <v>123</v>
      </c>
      <c r="E27" s="7" t="s">
        <v>52</v>
      </c>
      <c r="F27" s="7" t="s">
        <v>31</v>
      </c>
      <c r="G27" s="7" t="s">
        <v>12</v>
      </c>
      <c r="H27" s="12">
        <f>H28</f>
        <v>28.088000000000001</v>
      </c>
      <c r="I27" s="12">
        <f>I28</f>
        <v>33.112769999999998</v>
      </c>
      <c r="J27" s="12">
        <f t="shared" ref="J27:J28" si="9">J28</f>
        <v>34.112769999999998</v>
      </c>
      <c r="K27" s="25">
        <f t="shared" si="2"/>
        <v>117.88938336656223</v>
      </c>
    </row>
    <row r="28" spans="1:11" ht="19.5" customHeight="1">
      <c r="A28" s="17">
        <v>15</v>
      </c>
      <c r="B28" s="9" t="s">
        <v>125</v>
      </c>
      <c r="C28" s="7" t="s">
        <v>10</v>
      </c>
      <c r="D28" s="7" t="s">
        <v>122</v>
      </c>
      <c r="E28" s="7" t="s">
        <v>11</v>
      </c>
      <c r="F28" s="7" t="s">
        <v>31</v>
      </c>
      <c r="G28" s="7" t="s">
        <v>12</v>
      </c>
      <c r="H28" s="12">
        <f>H29</f>
        <v>28.088000000000001</v>
      </c>
      <c r="I28" s="12">
        <f>I29</f>
        <v>33.112769999999998</v>
      </c>
      <c r="J28" s="12">
        <f t="shared" si="9"/>
        <v>34.112769999999998</v>
      </c>
      <c r="K28" s="25">
        <f t="shared" si="2"/>
        <v>117.88938336656223</v>
      </c>
    </row>
    <row r="29" spans="1:11" ht="73.5" customHeight="1">
      <c r="A29" s="17">
        <v>16</v>
      </c>
      <c r="B29" s="9" t="s">
        <v>121</v>
      </c>
      <c r="C29" s="7" t="s">
        <v>10</v>
      </c>
      <c r="D29" s="7" t="s">
        <v>122</v>
      </c>
      <c r="E29" s="7" t="s">
        <v>11</v>
      </c>
      <c r="F29" s="7" t="s">
        <v>9</v>
      </c>
      <c r="G29" s="7" t="s">
        <v>12</v>
      </c>
      <c r="H29" s="12">
        <v>28.088000000000001</v>
      </c>
      <c r="I29" s="12">
        <v>33.112769999999998</v>
      </c>
      <c r="J29" s="12">
        <v>34.112769999999998</v>
      </c>
      <c r="K29" s="25">
        <f t="shared" si="2"/>
        <v>117.88938336656223</v>
      </c>
    </row>
    <row r="30" spans="1:11" ht="18.75">
      <c r="A30" s="17">
        <v>17</v>
      </c>
      <c r="B30" s="4" t="s">
        <v>13</v>
      </c>
      <c r="C30" s="7" t="s">
        <v>54</v>
      </c>
      <c r="D30" s="7" t="s">
        <v>14</v>
      </c>
      <c r="E30" s="7" t="s">
        <v>52</v>
      </c>
      <c r="F30" s="7" t="s">
        <v>75</v>
      </c>
      <c r="G30" s="7" t="s">
        <v>54</v>
      </c>
      <c r="H30" s="12">
        <f>H31+H33</f>
        <v>444.24216999999999</v>
      </c>
      <c r="I30" s="12">
        <f>I31+I33</f>
        <v>475.42793999999998</v>
      </c>
      <c r="J30" s="12">
        <f t="shared" ref="J30" si="10">J31+J33</f>
        <v>478.42793999999998</v>
      </c>
      <c r="K30" s="25">
        <f t="shared" si="2"/>
        <v>107.01999317174233</v>
      </c>
    </row>
    <row r="31" spans="1:11" ht="18" customHeight="1">
      <c r="A31" s="17">
        <v>18</v>
      </c>
      <c r="B31" s="4" t="s">
        <v>15</v>
      </c>
      <c r="C31" s="7" t="s">
        <v>10</v>
      </c>
      <c r="D31" s="7" t="s">
        <v>16</v>
      </c>
      <c r="E31" s="7" t="s">
        <v>52</v>
      </c>
      <c r="F31" s="7" t="s">
        <v>31</v>
      </c>
      <c r="G31" s="7" t="s">
        <v>12</v>
      </c>
      <c r="H31" s="12">
        <f>H32</f>
        <v>362.8</v>
      </c>
      <c r="I31" s="12">
        <f>I32</f>
        <v>392.59649999999999</v>
      </c>
      <c r="J31" s="12">
        <f t="shared" ref="J31" si="11">J32</f>
        <v>393.59649999999999</v>
      </c>
      <c r="K31" s="25">
        <f t="shared" si="2"/>
        <v>108.21292723263505</v>
      </c>
    </row>
    <row r="32" spans="1:11" ht="94.5" customHeight="1">
      <c r="A32" s="17">
        <v>19</v>
      </c>
      <c r="B32" s="4" t="s">
        <v>93</v>
      </c>
      <c r="C32" s="7" t="s">
        <v>10</v>
      </c>
      <c r="D32" s="7" t="s">
        <v>17</v>
      </c>
      <c r="E32" s="7" t="s">
        <v>87</v>
      </c>
      <c r="F32" s="7" t="s">
        <v>9</v>
      </c>
      <c r="G32" s="7" t="s">
        <v>12</v>
      </c>
      <c r="H32" s="12">
        <f>348+14.8</f>
        <v>362.8</v>
      </c>
      <c r="I32" s="12">
        <v>392.59649999999999</v>
      </c>
      <c r="J32" s="12">
        <v>393.59649999999999</v>
      </c>
      <c r="K32" s="25">
        <f t="shared" si="2"/>
        <v>108.21292723263505</v>
      </c>
    </row>
    <row r="33" spans="1:11" ht="27.75" customHeight="1">
      <c r="A33" s="17">
        <v>20</v>
      </c>
      <c r="B33" s="4" t="s">
        <v>18</v>
      </c>
      <c r="C33" s="7" t="s">
        <v>10</v>
      </c>
      <c r="D33" s="7" t="s">
        <v>19</v>
      </c>
      <c r="E33" s="7" t="s">
        <v>52</v>
      </c>
      <c r="F33" s="7" t="s">
        <v>31</v>
      </c>
      <c r="G33" s="7" t="s">
        <v>12</v>
      </c>
      <c r="H33" s="12">
        <f>H34+H36</f>
        <v>81.442170000000004</v>
      </c>
      <c r="I33" s="12">
        <f>I34+I36</f>
        <v>82.831440000000001</v>
      </c>
      <c r="J33" s="12">
        <f t="shared" ref="J33" si="12">J34+J36</f>
        <v>84.831439999999986</v>
      </c>
      <c r="K33" s="25">
        <f t="shared" si="2"/>
        <v>101.70583617798985</v>
      </c>
    </row>
    <row r="34" spans="1:11" ht="17.25" customHeight="1">
      <c r="A34" s="17">
        <v>21</v>
      </c>
      <c r="B34" s="4" t="s">
        <v>102</v>
      </c>
      <c r="C34" s="7" t="s">
        <v>10</v>
      </c>
      <c r="D34" s="7" t="s">
        <v>101</v>
      </c>
      <c r="E34" s="7" t="s">
        <v>52</v>
      </c>
      <c r="F34" s="7" t="s">
        <v>31</v>
      </c>
      <c r="G34" s="7" t="s">
        <v>12</v>
      </c>
      <c r="H34" s="12">
        <f>H35</f>
        <v>19.3</v>
      </c>
      <c r="I34" s="12">
        <f>I35</f>
        <v>19.616599999999998</v>
      </c>
      <c r="J34" s="12">
        <f t="shared" ref="J34" si="13">J35</f>
        <v>20.616599999999998</v>
      </c>
      <c r="K34" s="25">
        <f t="shared" si="2"/>
        <v>101.64041450777202</v>
      </c>
    </row>
    <row r="35" spans="1:11" ht="75" customHeight="1">
      <c r="A35" s="17">
        <v>22</v>
      </c>
      <c r="B35" s="4" t="s">
        <v>96</v>
      </c>
      <c r="C35" s="7" t="s">
        <v>10</v>
      </c>
      <c r="D35" s="7" t="s">
        <v>95</v>
      </c>
      <c r="E35" s="7" t="s">
        <v>87</v>
      </c>
      <c r="F35" s="7" t="s">
        <v>9</v>
      </c>
      <c r="G35" s="7" t="s">
        <v>12</v>
      </c>
      <c r="H35" s="12">
        <v>19.3</v>
      </c>
      <c r="I35" s="12">
        <v>19.616599999999998</v>
      </c>
      <c r="J35" s="12">
        <v>20.616599999999998</v>
      </c>
      <c r="K35" s="25">
        <f t="shared" si="2"/>
        <v>101.64041450777202</v>
      </c>
    </row>
    <row r="36" spans="1:11" ht="20.25" customHeight="1">
      <c r="A36" s="17">
        <v>23</v>
      </c>
      <c r="B36" s="4" t="s">
        <v>98</v>
      </c>
      <c r="C36" s="7" t="s">
        <v>10</v>
      </c>
      <c r="D36" s="7" t="s">
        <v>97</v>
      </c>
      <c r="E36" s="7" t="s">
        <v>52</v>
      </c>
      <c r="F36" s="7" t="s">
        <v>31</v>
      </c>
      <c r="G36" s="7" t="s">
        <v>12</v>
      </c>
      <c r="H36" s="12">
        <f>H37</f>
        <v>62.14217</v>
      </c>
      <c r="I36" s="12">
        <f>I37</f>
        <v>63.214840000000002</v>
      </c>
      <c r="J36" s="12">
        <f t="shared" ref="J36" si="14">J37</f>
        <v>64.214839999999995</v>
      </c>
      <c r="K36" s="25">
        <f t="shared" si="2"/>
        <v>101.72615471909012</v>
      </c>
    </row>
    <row r="37" spans="1:11" ht="73.5" customHeight="1">
      <c r="A37" s="17">
        <v>24</v>
      </c>
      <c r="B37" s="9" t="s">
        <v>100</v>
      </c>
      <c r="C37" s="7" t="s">
        <v>10</v>
      </c>
      <c r="D37" s="7" t="s">
        <v>99</v>
      </c>
      <c r="E37" s="7" t="s">
        <v>87</v>
      </c>
      <c r="F37" s="7" t="s">
        <v>9</v>
      </c>
      <c r="G37" s="7" t="s">
        <v>12</v>
      </c>
      <c r="H37" s="12">
        <v>62.14217</v>
      </c>
      <c r="I37" s="12">
        <v>63.214840000000002</v>
      </c>
      <c r="J37" s="12">
        <v>64.214839999999995</v>
      </c>
      <c r="K37" s="25">
        <f t="shared" si="2"/>
        <v>101.72615471909012</v>
      </c>
    </row>
    <row r="38" spans="1:11" ht="16.5" customHeight="1">
      <c r="A38" s="17">
        <v>25</v>
      </c>
      <c r="B38" s="4" t="s">
        <v>20</v>
      </c>
      <c r="C38" s="7" t="s">
        <v>54</v>
      </c>
      <c r="D38" s="7" t="s">
        <v>21</v>
      </c>
      <c r="E38" s="7" t="s">
        <v>52</v>
      </c>
      <c r="F38" s="7" t="s">
        <v>31</v>
      </c>
      <c r="G38" s="7" t="s">
        <v>54</v>
      </c>
      <c r="H38" s="12">
        <f t="shared" ref="H38:H39" si="15">H39</f>
        <v>157.80000000000001</v>
      </c>
      <c r="I38" s="12">
        <f t="shared" ref="I38:I70" si="16">H38</f>
        <v>157.80000000000001</v>
      </c>
      <c r="J38" s="12">
        <f t="shared" ref="J38:J40" si="17">I38</f>
        <v>157.80000000000001</v>
      </c>
      <c r="K38" s="25">
        <f t="shared" si="2"/>
        <v>100</v>
      </c>
    </row>
    <row r="39" spans="1:11" ht="76.5" customHeight="1">
      <c r="A39" s="17">
        <v>26</v>
      </c>
      <c r="B39" s="4" t="s">
        <v>22</v>
      </c>
      <c r="C39" s="7" t="s">
        <v>25</v>
      </c>
      <c r="D39" s="7" t="s">
        <v>23</v>
      </c>
      <c r="E39" s="7" t="s">
        <v>11</v>
      </c>
      <c r="F39" s="7" t="s">
        <v>31</v>
      </c>
      <c r="G39" s="7" t="s">
        <v>12</v>
      </c>
      <c r="H39" s="12">
        <f t="shared" si="15"/>
        <v>157.80000000000001</v>
      </c>
      <c r="I39" s="12">
        <f t="shared" si="16"/>
        <v>157.80000000000001</v>
      </c>
      <c r="J39" s="12">
        <f t="shared" si="17"/>
        <v>157.80000000000001</v>
      </c>
      <c r="K39" s="25">
        <f t="shared" si="2"/>
        <v>100</v>
      </c>
    </row>
    <row r="40" spans="1:11" ht="132.75" customHeight="1">
      <c r="A40" s="17">
        <v>27</v>
      </c>
      <c r="B40" s="4" t="s">
        <v>85</v>
      </c>
      <c r="C40" s="7" t="s">
        <v>25</v>
      </c>
      <c r="D40" s="7" t="s">
        <v>24</v>
      </c>
      <c r="E40" s="7" t="s">
        <v>11</v>
      </c>
      <c r="F40" s="7" t="s">
        <v>9</v>
      </c>
      <c r="G40" s="7" t="s">
        <v>12</v>
      </c>
      <c r="H40" s="12">
        <v>157.80000000000001</v>
      </c>
      <c r="I40" s="12">
        <f t="shared" si="16"/>
        <v>157.80000000000001</v>
      </c>
      <c r="J40" s="12">
        <f t="shared" si="17"/>
        <v>157.80000000000001</v>
      </c>
      <c r="K40" s="25">
        <f t="shared" si="2"/>
        <v>100</v>
      </c>
    </row>
    <row r="41" spans="1:11" ht="78.75" customHeight="1">
      <c r="A41" s="17">
        <v>28</v>
      </c>
      <c r="B41" s="4" t="s">
        <v>26</v>
      </c>
      <c r="C41" s="7" t="s">
        <v>54</v>
      </c>
      <c r="D41" s="7" t="s">
        <v>27</v>
      </c>
      <c r="E41" s="7" t="s">
        <v>52</v>
      </c>
      <c r="F41" s="7" t="s">
        <v>31</v>
      </c>
      <c r="G41" s="7" t="s">
        <v>54</v>
      </c>
      <c r="H41" s="14">
        <f>H45+H42</f>
        <v>3340.5645</v>
      </c>
      <c r="I41" s="14">
        <f>I45+I42</f>
        <v>1834.27908</v>
      </c>
      <c r="J41" s="14">
        <f t="shared" ref="J41" si="18">J45+J42</f>
        <v>1837.27908</v>
      </c>
      <c r="K41" s="25">
        <f t="shared" si="2"/>
        <v>54.909255007649158</v>
      </c>
    </row>
    <row r="42" spans="1:11" ht="168.75" customHeight="1">
      <c r="A42" s="17">
        <v>29</v>
      </c>
      <c r="B42" s="4" t="s">
        <v>56</v>
      </c>
      <c r="C42" s="7" t="s">
        <v>109</v>
      </c>
      <c r="D42" s="7" t="s">
        <v>28</v>
      </c>
      <c r="E42" s="7" t="s">
        <v>52</v>
      </c>
      <c r="F42" s="7" t="s">
        <v>31</v>
      </c>
      <c r="G42" s="7" t="s">
        <v>32</v>
      </c>
      <c r="H42" s="14">
        <f>H43</f>
        <v>750</v>
      </c>
      <c r="I42" s="12">
        <f>I43</f>
        <v>867.48892999999998</v>
      </c>
      <c r="J42" s="12">
        <f t="shared" ref="J42:J43" si="19">J43</f>
        <v>868.48892999999998</v>
      </c>
      <c r="K42" s="25">
        <f t="shared" si="2"/>
        <v>115.66519066666667</v>
      </c>
    </row>
    <row r="43" spans="1:11" ht="110.25" customHeight="1">
      <c r="A43" s="17">
        <v>30</v>
      </c>
      <c r="B43" s="4" t="s">
        <v>29</v>
      </c>
      <c r="C43" s="7" t="s">
        <v>109</v>
      </c>
      <c r="D43" s="7" t="s">
        <v>30</v>
      </c>
      <c r="E43" s="7" t="s">
        <v>52</v>
      </c>
      <c r="F43" s="7" t="s">
        <v>31</v>
      </c>
      <c r="G43" s="7" t="s">
        <v>32</v>
      </c>
      <c r="H43" s="14">
        <f>H44</f>
        <v>750</v>
      </c>
      <c r="I43" s="12">
        <f>I44</f>
        <v>867.48892999999998</v>
      </c>
      <c r="J43" s="12">
        <f t="shared" si="19"/>
        <v>868.48892999999998</v>
      </c>
      <c r="K43" s="25">
        <f t="shared" si="2"/>
        <v>115.66519066666667</v>
      </c>
    </row>
    <row r="44" spans="1:11" ht="139.5" customHeight="1">
      <c r="A44" s="17">
        <v>31</v>
      </c>
      <c r="B44" s="4" t="s">
        <v>92</v>
      </c>
      <c r="C44" s="7" t="s">
        <v>109</v>
      </c>
      <c r="D44" s="7" t="s">
        <v>51</v>
      </c>
      <c r="E44" s="7" t="s">
        <v>87</v>
      </c>
      <c r="F44" s="7" t="s">
        <v>31</v>
      </c>
      <c r="G44" s="7" t="s">
        <v>32</v>
      </c>
      <c r="H44" s="14">
        <v>750</v>
      </c>
      <c r="I44" s="12">
        <v>867.48892999999998</v>
      </c>
      <c r="J44" s="12">
        <v>868.48892999999998</v>
      </c>
      <c r="K44" s="25">
        <f t="shared" si="2"/>
        <v>115.66519066666667</v>
      </c>
    </row>
    <row r="45" spans="1:11" ht="167.25" customHeight="1">
      <c r="A45" s="17">
        <v>32</v>
      </c>
      <c r="B45" s="4" t="s">
        <v>56</v>
      </c>
      <c r="C45" s="7" t="s">
        <v>25</v>
      </c>
      <c r="D45" s="7" t="s">
        <v>28</v>
      </c>
      <c r="E45" s="7" t="s">
        <v>52</v>
      </c>
      <c r="F45" s="7" t="s">
        <v>31</v>
      </c>
      <c r="G45" s="7" t="s">
        <v>32</v>
      </c>
      <c r="H45" s="14">
        <f>H46+H48</f>
        <v>2590.5645</v>
      </c>
      <c r="I45" s="14">
        <f>I46+I48</f>
        <v>966.79015000000004</v>
      </c>
      <c r="J45" s="14">
        <f t="shared" ref="J45" si="20">J46+J48</f>
        <v>968.79015000000004</v>
      </c>
      <c r="K45" s="25">
        <f t="shared" si="2"/>
        <v>37.31967106011065</v>
      </c>
    </row>
    <row r="46" spans="1:11" ht="113.25" customHeight="1">
      <c r="A46" s="17">
        <v>33</v>
      </c>
      <c r="B46" s="4" t="s">
        <v>29</v>
      </c>
      <c r="C46" s="7" t="s">
        <v>25</v>
      </c>
      <c r="D46" s="7" t="s">
        <v>30</v>
      </c>
      <c r="E46" s="7" t="s">
        <v>52</v>
      </c>
      <c r="F46" s="7" t="s">
        <v>31</v>
      </c>
      <c r="G46" s="7" t="s">
        <v>32</v>
      </c>
      <c r="H46" s="14">
        <f>H47</f>
        <v>1708.2325000000001</v>
      </c>
      <c r="I46" s="14">
        <f>I47</f>
        <v>25.136620000000001</v>
      </c>
      <c r="J46" s="14">
        <f t="shared" ref="J46" si="21">J47</f>
        <v>26.136620000000001</v>
      </c>
      <c r="K46" s="25">
        <f t="shared" si="2"/>
        <v>1.4714987567558866</v>
      </c>
    </row>
    <row r="47" spans="1:11" ht="129" customHeight="1">
      <c r="A47" s="17">
        <v>34</v>
      </c>
      <c r="B47" s="4" t="s">
        <v>92</v>
      </c>
      <c r="C47" s="7" t="s">
        <v>25</v>
      </c>
      <c r="D47" s="7" t="s">
        <v>51</v>
      </c>
      <c r="E47" s="7" t="s">
        <v>87</v>
      </c>
      <c r="F47" s="7" t="s">
        <v>31</v>
      </c>
      <c r="G47" s="7" t="s">
        <v>32</v>
      </c>
      <c r="H47" s="14">
        <v>1708.2325000000001</v>
      </c>
      <c r="I47" s="12">
        <v>25.136620000000001</v>
      </c>
      <c r="J47" s="12">
        <v>26.136620000000001</v>
      </c>
      <c r="K47" s="25">
        <f t="shared" si="2"/>
        <v>1.4714987567558866</v>
      </c>
    </row>
    <row r="48" spans="1:11" ht="132.75" customHeight="1">
      <c r="A48" s="17">
        <v>35</v>
      </c>
      <c r="B48" s="4" t="s">
        <v>60</v>
      </c>
      <c r="C48" s="7" t="s">
        <v>25</v>
      </c>
      <c r="D48" s="7" t="s">
        <v>33</v>
      </c>
      <c r="E48" s="7" t="s">
        <v>52</v>
      </c>
      <c r="F48" s="7" t="s">
        <v>31</v>
      </c>
      <c r="G48" s="7" t="s">
        <v>32</v>
      </c>
      <c r="H48" s="12">
        <f>H49</f>
        <v>882.33199999999999</v>
      </c>
      <c r="I48" s="12">
        <f>I49</f>
        <v>941.65353000000005</v>
      </c>
      <c r="J48" s="12">
        <f t="shared" ref="J48" si="22">J49</f>
        <v>942.65353000000005</v>
      </c>
      <c r="K48" s="25">
        <f t="shared" si="2"/>
        <v>106.72326629885349</v>
      </c>
    </row>
    <row r="49" spans="1:11" ht="111" customHeight="1">
      <c r="A49" s="17">
        <v>36</v>
      </c>
      <c r="B49" s="4" t="s">
        <v>94</v>
      </c>
      <c r="C49" s="7" t="s">
        <v>25</v>
      </c>
      <c r="D49" s="7" t="s">
        <v>34</v>
      </c>
      <c r="E49" s="7" t="s">
        <v>87</v>
      </c>
      <c r="F49" s="7" t="s">
        <v>31</v>
      </c>
      <c r="G49" s="7" t="s">
        <v>32</v>
      </c>
      <c r="H49" s="12">
        <v>882.33199999999999</v>
      </c>
      <c r="I49" s="12">
        <v>941.65353000000005</v>
      </c>
      <c r="J49" s="12">
        <v>942.65353000000005</v>
      </c>
      <c r="K49" s="25">
        <f t="shared" si="2"/>
        <v>106.72326629885349</v>
      </c>
    </row>
    <row r="50" spans="1:11" ht="36" customHeight="1">
      <c r="A50" s="17">
        <v>37</v>
      </c>
      <c r="B50" s="4" t="s">
        <v>114</v>
      </c>
      <c r="C50" s="7" t="s">
        <v>54</v>
      </c>
      <c r="D50" s="7" t="s">
        <v>115</v>
      </c>
      <c r="E50" s="7" t="s">
        <v>52</v>
      </c>
      <c r="F50" s="7" t="s">
        <v>31</v>
      </c>
      <c r="G50" s="7" t="s">
        <v>54</v>
      </c>
      <c r="H50" s="12">
        <f>H51</f>
        <v>63.632330000000003</v>
      </c>
      <c r="I50" s="12">
        <f t="shared" si="16"/>
        <v>63.632330000000003</v>
      </c>
      <c r="J50" s="12">
        <f t="shared" ref="J50:J57" si="23">I50</f>
        <v>63.632330000000003</v>
      </c>
      <c r="K50" s="25">
        <f t="shared" si="2"/>
        <v>100</v>
      </c>
    </row>
    <row r="51" spans="1:11" ht="75" customHeight="1">
      <c r="A51" s="17">
        <v>38</v>
      </c>
      <c r="B51" s="4" t="s">
        <v>116</v>
      </c>
      <c r="C51" s="7" t="s">
        <v>25</v>
      </c>
      <c r="D51" s="7" t="s">
        <v>117</v>
      </c>
      <c r="E51" s="7" t="s">
        <v>52</v>
      </c>
      <c r="F51" s="7" t="s">
        <v>31</v>
      </c>
      <c r="G51" s="7" t="s">
        <v>118</v>
      </c>
      <c r="H51" s="12">
        <f>H52</f>
        <v>63.632330000000003</v>
      </c>
      <c r="I51" s="12">
        <f t="shared" si="16"/>
        <v>63.632330000000003</v>
      </c>
      <c r="J51" s="12">
        <f t="shared" si="23"/>
        <v>63.632330000000003</v>
      </c>
      <c r="K51" s="25">
        <f t="shared" si="2"/>
        <v>100</v>
      </c>
    </row>
    <row r="52" spans="1:11" ht="76.5" customHeight="1">
      <c r="A52" s="17">
        <v>39</v>
      </c>
      <c r="B52" s="4" t="s">
        <v>119</v>
      </c>
      <c r="C52" s="7" t="s">
        <v>25</v>
      </c>
      <c r="D52" s="7" t="s">
        <v>120</v>
      </c>
      <c r="E52" s="7" t="s">
        <v>87</v>
      </c>
      <c r="F52" s="7" t="s">
        <v>31</v>
      </c>
      <c r="G52" s="7" t="s">
        <v>118</v>
      </c>
      <c r="H52" s="12">
        <v>63.632330000000003</v>
      </c>
      <c r="I52" s="12">
        <f t="shared" si="16"/>
        <v>63.632330000000003</v>
      </c>
      <c r="J52" s="12">
        <f t="shared" si="23"/>
        <v>63.632330000000003</v>
      </c>
      <c r="K52" s="25">
        <f t="shared" si="2"/>
        <v>100</v>
      </c>
    </row>
    <row r="53" spans="1:11" ht="47.25" customHeight="1">
      <c r="A53" s="17">
        <v>40</v>
      </c>
      <c r="B53" s="4" t="s">
        <v>78</v>
      </c>
      <c r="C53" s="7" t="s">
        <v>25</v>
      </c>
      <c r="D53" s="7" t="s">
        <v>76</v>
      </c>
      <c r="E53" s="7" t="s">
        <v>52</v>
      </c>
      <c r="F53" s="7" t="s">
        <v>31</v>
      </c>
      <c r="G53" s="7" t="s">
        <v>54</v>
      </c>
      <c r="H53" s="12">
        <f>H54+H56</f>
        <v>50</v>
      </c>
      <c r="I53" s="12">
        <f t="shared" si="16"/>
        <v>50</v>
      </c>
      <c r="J53" s="12">
        <f t="shared" si="23"/>
        <v>50</v>
      </c>
      <c r="K53" s="25">
        <f t="shared" si="2"/>
        <v>100</v>
      </c>
    </row>
    <row r="54" spans="1:11" ht="172.5" customHeight="1">
      <c r="A54" s="17">
        <v>41</v>
      </c>
      <c r="B54" s="4" t="s">
        <v>113</v>
      </c>
      <c r="C54" s="7" t="s">
        <v>110</v>
      </c>
      <c r="D54" s="7" t="s">
        <v>112</v>
      </c>
      <c r="E54" s="7" t="s">
        <v>87</v>
      </c>
      <c r="F54" s="7" t="s">
        <v>31</v>
      </c>
      <c r="G54" s="7" t="s">
        <v>70</v>
      </c>
      <c r="H54" s="12">
        <f>H55</f>
        <v>50</v>
      </c>
      <c r="I54" s="12">
        <f t="shared" si="16"/>
        <v>50</v>
      </c>
      <c r="J54" s="12">
        <f t="shared" si="23"/>
        <v>50</v>
      </c>
      <c r="K54" s="25">
        <f t="shared" si="2"/>
        <v>100</v>
      </c>
    </row>
    <row r="55" spans="1:11" ht="187.5" customHeight="1">
      <c r="A55" s="17">
        <v>42</v>
      </c>
      <c r="B55" s="4" t="s">
        <v>113</v>
      </c>
      <c r="C55" s="7" t="s">
        <v>110</v>
      </c>
      <c r="D55" s="7" t="s">
        <v>112</v>
      </c>
      <c r="E55" s="7" t="s">
        <v>87</v>
      </c>
      <c r="F55" s="7" t="s">
        <v>111</v>
      </c>
      <c r="G55" s="7" t="s">
        <v>70</v>
      </c>
      <c r="H55" s="12">
        <v>50</v>
      </c>
      <c r="I55" s="12">
        <f t="shared" si="16"/>
        <v>50</v>
      </c>
      <c r="J55" s="12">
        <f t="shared" si="23"/>
        <v>50</v>
      </c>
      <c r="K55" s="25">
        <f t="shared" si="2"/>
        <v>100</v>
      </c>
    </row>
    <row r="56" spans="1:11" ht="76.5" customHeight="1">
      <c r="A56" s="17">
        <v>43</v>
      </c>
      <c r="B56" s="4" t="s">
        <v>73</v>
      </c>
      <c r="C56" s="7" t="s">
        <v>25</v>
      </c>
      <c r="D56" s="7" t="s">
        <v>77</v>
      </c>
      <c r="E56" s="7" t="s">
        <v>71</v>
      </c>
      <c r="F56" s="7" t="s">
        <v>31</v>
      </c>
      <c r="G56" s="7" t="s">
        <v>70</v>
      </c>
      <c r="H56" s="12">
        <f t="shared" ref="H56" si="24">H57</f>
        <v>0</v>
      </c>
      <c r="I56" s="12">
        <f t="shared" si="16"/>
        <v>0</v>
      </c>
      <c r="J56" s="12">
        <f t="shared" si="23"/>
        <v>0</v>
      </c>
      <c r="K56" s="25"/>
    </row>
    <row r="57" spans="1:11" ht="94.5" customHeight="1">
      <c r="A57" s="17">
        <v>44</v>
      </c>
      <c r="B57" s="4" t="s">
        <v>69</v>
      </c>
      <c r="C57" s="7" t="s">
        <v>25</v>
      </c>
      <c r="D57" s="7" t="s">
        <v>72</v>
      </c>
      <c r="E57" s="7" t="s">
        <v>71</v>
      </c>
      <c r="F57" s="7" t="s">
        <v>31</v>
      </c>
      <c r="G57" s="7" t="s">
        <v>70</v>
      </c>
      <c r="H57" s="12">
        <v>0</v>
      </c>
      <c r="I57" s="12">
        <f t="shared" si="16"/>
        <v>0</v>
      </c>
      <c r="J57" s="12">
        <f t="shared" si="23"/>
        <v>0</v>
      </c>
      <c r="K57" s="25"/>
    </row>
    <row r="58" spans="1:11" ht="19.5" customHeight="1">
      <c r="A58" s="17">
        <v>45</v>
      </c>
      <c r="B58" s="4" t="s">
        <v>35</v>
      </c>
      <c r="C58" s="7" t="s">
        <v>54</v>
      </c>
      <c r="D58" s="7" t="s">
        <v>36</v>
      </c>
      <c r="E58" s="7" t="s">
        <v>52</v>
      </c>
      <c r="F58" s="7" t="s">
        <v>31</v>
      </c>
      <c r="G58" s="7" t="s">
        <v>54</v>
      </c>
      <c r="H58" s="14">
        <f>H59</f>
        <v>14689.577010000001</v>
      </c>
      <c r="I58" s="14">
        <f>I59</f>
        <v>14689.577010000001</v>
      </c>
      <c r="J58" s="14">
        <f t="shared" ref="J58" si="25">J59</f>
        <v>14689.577010000001</v>
      </c>
      <c r="K58" s="25">
        <f t="shared" si="2"/>
        <v>100</v>
      </c>
    </row>
    <row r="59" spans="1:11" ht="57.75" customHeight="1">
      <c r="A59" s="17">
        <v>46</v>
      </c>
      <c r="B59" s="4" t="s">
        <v>37</v>
      </c>
      <c r="C59" s="7" t="s">
        <v>54</v>
      </c>
      <c r="D59" s="7" t="s">
        <v>38</v>
      </c>
      <c r="E59" s="7" t="s">
        <v>52</v>
      </c>
      <c r="F59" s="7" t="s">
        <v>31</v>
      </c>
      <c r="G59" s="7" t="s">
        <v>54</v>
      </c>
      <c r="H59" s="14">
        <f>H60+H63+H68</f>
        <v>14689.577010000001</v>
      </c>
      <c r="I59" s="14">
        <f>I60+I63+I68</f>
        <v>14689.577010000001</v>
      </c>
      <c r="J59" s="14">
        <f t="shared" ref="J59" si="26">J60+J63+J68</f>
        <v>14689.577010000001</v>
      </c>
      <c r="K59" s="25">
        <f t="shared" si="2"/>
        <v>100</v>
      </c>
    </row>
    <row r="60" spans="1:11" ht="39" customHeight="1">
      <c r="A60" s="17">
        <v>47</v>
      </c>
      <c r="B60" s="4" t="s">
        <v>39</v>
      </c>
      <c r="C60" s="7" t="s">
        <v>25</v>
      </c>
      <c r="D60" s="7" t="s">
        <v>40</v>
      </c>
      <c r="E60" s="7" t="s">
        <v>52</v>
      </c>
      <c r="F60" s="7" t="s">
        <v>31</v>
      </c>
      <c r="G60" s="7" t="s">
        <v>43</v>
      </c>
      <c r="H60" s="12">
        <f t="shared" ref="H60:H61" si="27">H61</f>
        <v>3175.6000000000004</v>
      </c>
      <c r="I60" s="12">
        <f t="shared" si="16"/>
        <v>3175.6000000000004</v>
      </c>
      <c r="J60" s="12">
        <f t="shared" ref="J60:J62" si="28">I60</f>
        <v>3175.6000000000004</v>
      </c>
      <c r="K60" s="25">
        <f t="shared" si="2"/>
        <v>100</v>
      </c>
    </row>
    <row r="61" spans="1:11" ht="45.75" customHeight="1">
      <c r="A61" s="17">
        <v>48</v>
      </c>
      <c r="B61" s="4" t="s">
        <v>41</v>
      </c>
      <c r="C61" s="7" t="s">
        <v>25</v>
      </c>
      <c r="D61" s="7" t="s">
        <v>42</v>
      </c>
      <c r="E61" s="7" t="s">
        <v>52</v>
      </c>
      <c r="F61" s="7" t="s">
        <v>31</v>
      </c>
      <c r="G61" s="7" t="s">
        <v>43</v>
      </c>
      <c r="H61" s="12">
        <f t="shared" si="27"/>
        <v>3175.6000000000004</v>
      </c>
      <c r="I61" s="12">
        <f t="shared" si="16"/>
        <v>3175.6000000000004</v>
      </c>
      <c r="J61" s="12">
        <f t="shared" si="28"/>
        <v>3175.6000000000004</v>
      </c>
      <c r="K61" s="25">
        <f t="shared" si="2"/>
        <v>100</v>
      </c>
    </row>
    <row r="62" spans="1:11" ht="39.75" customHeight="1">
      <c r="A62" s="17">
        <v>49</v>
      </c>
      <c r="B62" s="4" t="s">
        <v>91</v>
      </c>
      <c r="C62" s="7" t="s">
        <v>25</v>
      </c>
      <c r="D62" s="7" t="s">
        <v>42</v>
      </c>
      <c r="E62" s="7" t="s">
        <v>87</v>
      </c>
      <c r="F62" s="7" t="s">
        <v>31</v>
      </c>
      <c r="G62" s="7" t="s">
        <v>43</v>
      </c>
      <c r="H62" s="12">
        <f>2313.3+862.3</f>
        <v>3175.6000000000004</v>
      </c>
      <c r="I62" s="12">
        <f t="shared" si="16"/>
        <v>3175.6000000000004</v>
      </c>
      <c r="J62" s="12">
        <f t="shared" si="28"/>
        <v>3175.6000000000004</v>
      </c>
      <c r="K62" s="25">
        <f t="shared" si="2"/>
        <v>100</v>
      </c>
    </row>
    <row r="63" spans="1:11" ht="39.75" customHeight="1">
      <c r="A63" s="17">
        <v>50</v>
      </c>
      <c r="B63" s="4" t="s">
        <v>44</v>
      </c>
      <c r="C63" s="7" t="s">
        <v>25</v>
      </c>
      <c r="D63" s="7" t="s">
        <v>45</v>
      </c>
      <c r="E63" s="7" t="s">
        <v>52</v>
      </c>
      <c r="F63" s="7" t="s">
        <v>31</v>
      </c>
      <c r="G63" s="7" t="s">
        <v>54</v>
      </c>
      <c r="H63" s="12">
        <f>H64+H66</f>
        <v>262.10000000000002</v>
      </c>
      <c r="I63" s="12">
        <f t="shared" ref="I63" si="29">I64+I66</f>
        <v>262.10000000000002</v>
      </c>
      <c r="J63" s="12">
        <f t="shared" ref="J63" si="30">J64+J66</f>
        <v>262.10000000000002</v>
      </c>
      <c r="K63" s="25">
        <f t="shared" si="2"/>
        <v>100</v>
      </c>
    </row>
    <row r="64" spans="1:11" ht="59.25" customHeight="1">
      <c r="A64" s="17">
        <v>51</v>
      </c>
      <c r="B64" s="4" t="s">
        <v>46</v>
      </c>
      <c r="C64" s="7" t="s">
        <v>25</v>
      </c>
      <c r="D64" s="7" t="s">
        <v>47</v>
      </c>
      <c r="E64" s="7" t="s">
        <v>52</v>
      </c>
      <c r="F64" s="7" t="s">
        <v>31</v>
      </c>
      <c r="G64" s="7" t="s">
        <v>43</v>
      </c>
      <c r="H64" s="12">
        <f>H65</f>
        <v>247.50000000000003</v>
      </c>
      <c r="I64" s="12">
        <f t="shared" si="16"/>
        <v>247.50000000000003</v>
      </c>
      <c r="J64" s="12">
        <f t="shared" ref="J64:J67" si="31">I64</f>
        <v>247.50000000000003</v>
      </c>
      <c r="K64" s="25">
        <f t="shared" si="2"/>
        <v>100</v>
      </c>
    </row>
    <row r="65" spans="1:11" ht="76.5" customHeight="1">
      <c r="A65" s="17">
        <v>52</v>
      </c>
      <c r="B65" s="4" t="s">
        <v>90</v>
      </c>
      <c r="C65" s="7" t="s">
        <v>25</v>
      </c>
      <c r="D65" s="7" t="s">
        <v>47</v>
      </c>
      <c r="E65" s="7" t="s">
        <v>87</v>
      </c>
      <c r="F65" s="7" t="s">
        <v>31</v>
      </c>
      <c r="G65" s="7" t="s">
        <v>43</v>
      </c>
      <c r="H65" s="12">
        <f>264.3-22.2+5.4</f>
        <v>247.50000000000003</v>
      </c>
      <c r="I65" s="12">
        <f t="shared" si="16"/>
        <v>247.50000000000003</v>
      </c>
      <c r="J65" s="12">
        <f t="shared" si="31"/>
        <v>247.50000000000003</v>
      </c>
      <c r="K65" s="25">
        <f t="shared" si="2"/>
        <v>100</v>
      </c>
    </row>
    <row r="66" spans="1:11" ht="59.25" customHeight="1">
      <c r="A66" s="17">
        <v>53</v>
      </c>
      <c r="B66" s="4" t="s">
        <v>103</v>
      </c>
      <c r="C66" s="7" t="s">
        <v>25</v>
      </c>
      <c r="D66" s="7" t="s">
        <v>83</v>
      </c>
      <c r="E66" s="7" t="s">
        <v>52</v>
      </c>
      <c r="F66" s="7" t="s">
        <v>31</v>
      </c>
      <c r="G66" s="7" t="s">
        <v>43</v>
      </c>
      <c r="H66" s="12">
        <f>H67</f>
        <v>14.6</v>
      </c>
      <c r="I66" s="12">
        <f t="shared" si="16"/>
        <v>14.6</v>
      </c>
      <c r="J66" s="12">
        <f t="shared" si="31"/>
        <v>14.6</v>
      </c>
      <c r="K66" s="25">
        <f t="shared" si="2"/>
        <v>100</v>
      </c>
    </row>
    <row r="67" spans="1:11" ht="111" customHeight="1">
      <c r="A67" s="17">
        <v>54</v>
      </c>
      <c r="B67" s="4" t="s">
        <v>104</v>
      </c>
      <c r="C67" s="7" t="s">
        <v>25</v>
      </c>
      <c r="D67" s="7" t="s">
        <v>83</v>
      </c>
      <c r="E67" s="7" t="s">
        <v>87</v>
      </c>
      <c r="F67" s="7" t="s">
        <v>84</v>
      </c>
      <c r="G67" s="7" t="s">
        <v>43</v>
      </c>
      <c r="H67" s="12">
        <v>14.6</v>
      </c>
      <c r="I67" s="12">
        <f t="shared" si="16"/>
        <v>14.6</v>
      </c>
      <c r="J67" s="12">
        <f t="shared" si="31"/>
        <v>14.6</v>
      </c>
      <c r="K67" s="25">
        <f t="shared" si="2"/>
        <v>100</v>
      </c>
    </row>
    <row r="68" spans="1:11" ht="20.25" customHeight="1">
      <c r="A68" s="17">
        <v>55</v>
      </c>
      <c r="B68" s="4" t="s">
        <v>48</v>
      </c>
      <c r="C68" s="7" t="s">
        <v>25</v>
      </c>
      <c r="D68" s="7" t="s">
        <v>49</v>
      </c>
      <c r="E68" s="7" t="s">
        <v>52</v>
      </c>
      <c r="F68" s="7" t="s">
        <v>31</v>
      </c>
      <c r="G68" s="7" t="s">
        <v>43</v>
      </c>
      <c r="H68" s="14">
        <f t="shared" ref="H68:J69" si="32">H69</f>
        <v>11251.87701</v>
      </c>
      <c r="I68" s="14">
        <f t="shared" si="32"/>
        <v>11251.87701</v>
      </c>
      <c r="J68" s="14">
        <f t="shared" si="32"/>
        <v>11251.87701</v>
      </c>
      <c r="K68" s="25">
        <f t="shared" si="2"/>
        <v>100</v>
      </c>
    </row>
    <row r="69" spans="1:11" ht="39" customHeight="1">
      <c r="A69" s="17">
        <v>56</v>
      </c>
      <c r="B69" s="4" t="s">
        <v>57</v>
      </c>
      <c r="C69" s="7" t="s">
        <v>25</v>
      </c>
      <c r="D69" s="7" t="s">
        <v>50</v>
      </c>
      <c r="E69" s="7" t="s">
        <v>52</v>
      </c>
      <c r="F69" s="7" t="s">
        <v>31</v>
      </c>
      <c r="G69" s="7" t="s">
        <v>43</v>
      </c>
      <c r="H69" s="14">
        <f t="shared" si="32"/>
        <v>11251.87701</v>
      </c>
      <c r="I69" s="12">
        <f t="shared" si="16"/>
        <v>11251.87701</v>
      </c>
      <c r="J69" s="12">
        <f t="shared" ref="J69:J70" si="33">I69</f>
        <v>11251.87701</v>
      </c>
      <c r="K69" s="25">
        <f t="shared" si="2"/>
        <v>100</v>
      </c>
    </row>
    <row r="70" spans="1:11" ht="57" customHeight="1">
      <c r="A70" s="17">
        <v>57</v>
      </c>
      <c r="B70" s="4" t="s">
        <v>89</v>
      </c>
      <c r="C70" s="7" t="s">
        <v>25</v>
      </c>
      <c r="D70" s="7" t="s">
        <v>50</v>
      </c>
      <c r="E70" s="7" t="s">
        <v>87</v>
      </c>
      <c r="F70" s="7" t="s">
        <v>31</v>
      </c>
      <c r="G70" s="7" t="s">
        <v>43</v>
      </c>
      <c r="H70" s="14">
        <f>6895+20+1200+102.137+54.7+64.5+200+2200+69.27581+11.2642+420+15</f>
        <v>11251.87701</v>
      </c>
      <c r="I70" s="12">
        <f t="shared" si="16"/>
        <v>11251.87701</v>
      </c>
      <c r="J70" s="12">
        <f t="shared" si="33"/>
        <v>11251.87701</v>
      </c>
      <c r="K70" s="25">
        <f t="shared" si="2"/>
        <v>100</v>
      </c>
    </row>
    <row r="71" spans="1:11" ht="18.75">
      <c r="A71" s="31" t="s">
        <v>2</v>
      </c>
      <c r="B71" s="32"/>
      <c r="C71" s="32"/>
      <c r="D71" s="32"/>
      <c r="E71" s="32"/>
      <c r="F71" s="32"/>
      <c r="G71" s="33"/>
      <c r="H71" s="21">
        <f>H12</f>
        <v>21609.951000000001</v>
      </c>
      <c r="I71" s="21">
        <f>I12</f>
        <v>20294.382110000002</v>
      </c>
      <c r="J71" s="21">
        <f t="shared" ref="J71" si="34">J12</f>
        <v>20302.382110000002</v>
      </c>
      <c r="K71" s="25">
        <f t="shared" si="2"/>
        <v>93.912207899036886</v>
      </c>
    </row>
    <row r="72" spans="1:11">
      <c r="J72" s="24"/>
    </row>
    <row r="73" spans="1:11">
      <c r="H73" s="8"/>
      <c r="I73" s="15"/>
      <c r="J73" s="15"/>
    </row>
    <row r="74" spans="1:11" ht="15" customHeight="1">
      <c r="B74" s="1"/>
    </row>
    <row r="75" spans="1:11" ht="15" customHeight="1">
      <c r="B75" s="2"/>
      <c r="H75" s="23"/>
      <c r="I75" s="15"/>
      <c r="J75" s="15"/>
    </row>
    <row r="76" spans="1:11" ht="15" customHeight="1">
      <c r="B76" s="2"/>
    </row>
    <row r="77" spans="1:11" ht="15" customHeight="1">
      <c r="B77" s="3"/>
      <c r="H77" s="23"/>
    </row>
    <row r="78" spans="1:11" ht="15" customHeight="1">
      <c r="B78" s="3"/>
    </row>
  </sheetData>
  <mergeCells count="15">
    <mergeCell ref="A71:G71"/>
    <mergeCell ref="A8:A10"/>
    <mergeCell ref="B8:G8"/>
    <mergeCell ref="A7:J7"/>
    <mergeCell ref="A5:J5"/>
    <mergeCell ref="B9:B10"/>
    <mergeCell ref="H8:H10"/>
    <mergeCell ref="C9:C10"/>
    <mergeCell ref="K8:K10"/>
    <mergeCell ref="E1:J1"/>
    <mergeCell ref="E2:J2"/>
    <mergeCell ref="E3:J3"/>
    <mergeCell ref="I8:I10"/>
    <mergeCell ref="J8:J10"/>
    <mergeCell ref="D9:G10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54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2017-04-25T08:11:27Z</cp:lastPrinted>
  <dcterms:created xsi:type="dcterms:W3CDTF">2010-12-24T06:46:12Z</dcterms:created>
  <dcterms:modified xsi:type="dcterms:W3CDTF">2017-04-25T08:11:33Z</dcterms:modified>
</cp:coreProperties>
</file>