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15480" windowHeight="9420"/>
  </bookViews>
  <sheets>
    <sheet name="Лист1" sheetId="1" r:id="rId1"/>
  </sheets>
  <definedNames>
    <definedName name="_xlnm.Print_Titles" localSheetId="0">Лист1!$15:$16</definedName>
  </definedNames>
  <calcPr calcId="145621"/>
</workbook>
</file>

<file path=xl/calcChain.xml><?xml version="1.0" encoding="utf-8"?>
<calcChain xmlns="http://schemas.openxmlformats.org/spreadsheetml/2006/main">
  <c r="G22" i="1" l="1"/>
  <c r="G21" i="1" s="1"/>
  <c r="G27" i="1"/>
  <c r="G26" i="1" s="1"/>
  <c r="G32" i="1"/>
  <c r="G31" i="1" s="1"/>
  <c r="G37" i="1"/>
  <c r="G36" i="1" s="1"/>
  <c r="G41" i="1"/>
  <c r="G39" i="1" s="1"/>
  <c r="G42" i="1"/>
  <c r="G47" i="1"/>
  <c r="G46" i="1" s="1"/>
  <c r="G53" i="1"/>
  <c r="G52" i="1" s="1"/>
  <c r="G51" i="1" s="1"/>
  <c r="G59" i="1"/>
  <c r="G58" i="1" s="1"/>
  <c r="G64" i="1"/>
  <c r="G63" i="1" s="1"/>
  <c r="G69" i="1"/>
  <c r="G68" i="1" s="1"/>
  <c r="G86" i="1"/>
  <c r="G85" i="1" s="1"/>
  <c r="G81" i="1"/>
  <c r="G80" i="1" s="1"/>
  <c r="G75" i="1"/>
  <c r="G74" i="1" s="1"/>
  <c r="G92" i="1"/>
  <c r="G91" i="1" s="1"/>
  <c r="G97" i="1"/>
  <c r="G96" i="1" s="1"/>
  <c r="G19" i="1" l="1"/>
  <c r="G20" i="1"/>
  <c r="G24" i="1"/>
  <c r="G25" i="1"/>
  <c r="G29" i="1"/>
  <c r="G30" i="1"/>
  <c r="G34" i="1"/>
  <c r="G35" i="1"/>
  <c r="G40" i="1"/>
  <c r="G44" i="1"/>
  <c r="G45" i="1"/>
  <c r="G50" i="1"/>
  <c r="G49" i="1" s="1"/>
  <c r="G56" i="1"/>
  <c r="G57" i="1"/>
  <c r="G61" i="1"/>
  <c r="G62" i="1"/>
  <c r="G66" i="1"/>
  <c r="G67" i="1"/>
  <c r="G83" i="1"/>
  <c r="G84" i="1"/>
  <c r="G79" i="1"/>
  <c r="G78" i="1"/>
  <c r="G77" i="1" s="1"/>
  <c r="G73" i="1"/>
  <c r="G72" i="1"/>
  <c r="G71" i="1" s="1"/>
  <c r="G89" i="1"/>
  <c r="G90" i="1"/>
  <c r="G94" i="1"/>
  <c r="G95" i="1"/>
  <c r="G88" i="1" l="1"/>
  <c r="G18" i="1"/>
  <c r="G17" i="1" s="1"/>
  <c r="G55" i="1"/>
  <c r="G119" i="1" l="1"/>
  <c r="G118" i="1" s="1"/>
  <c r="G117" i="1" s="1"/>
  <c r="G116" i="1" s="1"/>
  <c r="F119" i="1"/>
  <c r="F118" i="1" s="1"/>
  <c r="F117" i="1" s="1"/>
  <c r="F116" i="1" s="1"/>
  <c r="G104" i="1"/>
  <c r="G103" i="1" s="1"/>
  <c r="G108" i="1"/>
  <c r="G106" i="1" s="1"/>
  <c r="G109" i="1"/>
  <c r="G113" i="1"/>
  <c r="G111" i="1" s="1"/>
  <c r="G114" i="1"/>
  <c r="G124" i="1"/>
  <c r="G123" i="1" s="1"/>
  <c r="G130" i="1"/>
  <c r="G129" i="1" s="1"/>
  <c r="G138" i="1"/>
  <c r="G137" i="1" s="1"/>
  <c r="G136" i="1" s="1"/>
  <c r="F138" i="1"/>
  <c r="G143" i="1"/>
  <c r="G142" i="1" s="1"/>
  <c r="G141" i="1" s="1"/>
  <c r="F143" i="1"/>
  <c r="G147" i="1"/>
  <c r="G146" i="1" s="1"/>
  <c r="G145" i="1" s="1"/>
  <c r="G144" i="1" s="1"/>
  <c r="F148" i="1"/>
  <c r="G152" i="1"/>
  <c r="G151" i="1" s="1"/>
  <c r="G150" i="1" s="1"/>
  <c r="G149" i="1" s="1"/>
  <c r="G157" i="1"/>
  <c r="G156" i="1" s="1"/>
  <c r="G100" i="1" l="1"/>
  <c r="G101" i="1"/>
  <c r="G102" i="1"/>
  <c r="G107" i="1"/>
  <c r="G112" i="1"/>
  <c r="G121" i="1"/>
  <c r="G122" i="1"/>
  <c r="G126" i="1"/>
  <c r="G99" i="1" s="1"/>
  <c r="G128" i="1"/>
  <c r="G127" i="1" s="1"/>
  <c r="G134" i="1"/>
  <c r="G135" i="1"/>
  <c r="G139" i="1"/>
  <c r="G140" i="1"/>
  <c r="G154" i="1"/>
  <c r="G155" i="1"/>
  <c r="G161" i="1" l="1"/>
  <c r="G159" i="1" s="1"/>
  <c r="G162" i="1"/>
  <c r="G167" i="1"/>
  <c r="G166" i="1" s="1"/>
  <c r="G172" i="1"/>
  <c r="G171" i="1" s="1"/>
  <c r="G177" i="1"/>
  <c r="G176" i="1" s="1"/>
  <c r="G182" i="1"/>
  <c r="G181" i="1" s="1"/>
  <c r="G187" i="1"/>
  <c r="G186" i="1" s="1"/>
  <c r="G193" i="1"/>
  <c r="G192" i="1" s="1"/>
  <c r="G197" i="1"/>
  <c r="G196" i="1" s="1"/>
  <c r="G195" i="1" s="1"/>
  <c r="G203" i="1"/>
  <c r="G202" i="1" s="1"/>
  <c r="F203" i="1"/>
  <c r="F202" i="1" s="1"/>
  <c r="F201" i="1" s="1"/>
  <c r="F197" i="1"/>
  <c r="F196" i="1"/>
  <c r="F195" i="1" s="1"/>
  <c r="F193" i="1"/>
  <c r="F192" i="1" s="1"/>
  <c r="F187" i="1"/>
  <c r="F186" i="1" s="1"/>
  <c r="F182" i="1"/>
  <c r="F181" i="1" s="1"/>
  <c r="F177" i="1"/>
  <c r="F176" i="1" s="1"/>
  <c r="F172" i="1"/>
  <c r="F171" i="1"/>
  <c r="F170" i="1" s="1"/>
  <c r="F167" i="1"/>
  <c r="F166" i="1" s="1"/>
  <c r="F162" i="1"/>
  <c r="F161" i="1"/>
  <c r="F160" i="1" s="1"/>
  <c r="F159" i="1"/>
  <c r="C159" i="1"/>
  <c r="F157" i="1"/>
  <c r="F156" i="1" s="1"/>
  <c r="F155" i="1" s="1"/>
  <c r="F152" i="1"/>
  <c r="F151" i="1" s="1"/>
  <c r="F150" i="1" s="1"/>
  <c r="F149" i="1" s="1"/>
  <c r="F147" i="1"/>
  <c r="F146" i="1" s="1"/>
  <c r="F145" i="1" s="1"/>
  <c r="F144" i="1" s="1"/>
  <c r="F142" i="1"/>
  <c r="F141" i="1" s="1"/>
  <c r="F137" i="1"/>
  <c r="F136" i="1" s="1"/>
  <c r="F130" i="1"/>
  <c r="D130" i="1"/>
  <c r="F129" i="1"/>
  <c r="F128" i="1" s="1"/>
  <c r="F127" i="1" s="1"/>
  <c r="F124" i="1"/>
  <c r="F123" i="1" s="1"/>
  <c r="F114" i="1"/>
  <c r="F113" i="1"/>
  <c r="F112" i="1" s="1"/>
  <c r="F109" i="1"/>
  <c r="F108" i="1"/>
  <c r="F107" i="1" s="1"/>
  <c r="F104" i="1"/>
  <c r="F103" i="1" s="1"/>
  <c r="F100" i="1" s="1"/>
  <c r="F97" i="1"/>
  <c r="F96" i="1" s="1"/>
  <c r="F92" i="1"/>
  <c r="F91" i="1" s="1"/>
  <c r="F86" i="1"/>
  <c r="F85" i="1" s="1"/>
  <c r="F81" i="1"/>
  <c r="F80" i="1" s="1"/>
  <c r="F75" i="1"/>
  <c r="F74" i="1" s="1"/>
  <c r="F69" i="1"/>
  <c r="F68" i="1" s="1"/>
  <c r="F64" i="1"/>
  <c r="F63" i="1" s="1"/>
  <c r="F59" i="1"/>
  <c r="F58" i="1" s="1"/>
  <c r="F53" i="1"/>
  <c r="F52" i="1" s="1"/>
  <c r="F47" i="1"/>
  <c r="F46" i="1" s="1"/>
  <c r="F42" i="1"/>
  <c r="F41" i="1"/>
  <c r="F40" i="1" s="1"/>
  <c r="F37" i="1"/>
  <c r="F36" i="1" s="1"/>
  <c r="F32" i="1"/>
  <c r="F31" i="1" s="1"/>
  <c r="F27" i="1"/>
  <c r="F26" i="1" s="1"/>
  <c r="F22" i="1"/>
  <c r="F21" i="1" s="1"/>
  <c r="F39" i="1" l="1"/>
  <c r="F56" i="1"/>
  <c r="F57" i="1"/>
  <c r="F106" i="1"/>
  <c r="F126" i="1"/>
  <c r="F122" i="1"/>
  <c r="F121" i="1"/>
  <c r="F73" i="1"/>
  <c r="F72" i="1"/>
  <c r="F71" i="1" s="1"/>
  <c r="F185" i="1"/>
  <c r="F184" i="1"/>
  <c r="F169" i="1"/>
  <c r="F200" i="1"/>
  <c r="F199" i="1" s="1"/>
  <c r="F111" i="1"/>
  <c r="F154" i="1"/>
  <c r="G160" i="1"/>
  <c r="G164" i="1"/>
  <c r="G165" i="1"/>
  <c r="G169" i="1"/>
  <c r="G170" i="1"/>
  <c r="G174" i="1"/>
  <c r="G175" i="1"/>
  <c r="F175" i="1"/>
  <c r="F174" i="1"/>
  <c r="G179" i="1"/>
  <c r="G180" i="1"/>
  <c r="F180" i="1"/>
  <c r="F179" i="1"/>
  <c r="G184" i="1"/>
  <c r="G185" i="1"/>
  <c r="G191" i="1"/>
  <c r="G190" i="1"/>
  <c r="G189" i="1" s="1"/>
  <c r="G200" i="1"/>
  <c r="G199" i="1" s="1"/>
  <c r="G201" i="1"/>
  <c r="F19" i="1"/>
  <c r="F20" i="1"/>
  <c r="F29" i="1"/>
  <c r="F30" i="1"/>
  <c r="F44" i="1"/>
  <c r="F45" i="1"/>
  <c r="F66" i="1"/>
  <c r="F67" i="1"/>
  <c r="F78" i="1"/>
  <c r="F77" i="1" s="1"/>
  <c r="F79" i="1"/>
  <c r="F94" i="1"/>
  <c r="F95" i="1"/>
  <c r="F139" i="1"/>
  <c r="F140" i="1"/>
  <c r="F24" i="1"/>
  <c r="F25" i="1"/>
  <c r="F34" i="1"/>
  <c r="F35" i="1"/>
  <c r="F50" i="1"/>
  <c r="F49" i="1" s="1"/>
  <c r="F51" i="1"/>
  <c r="F61" i="1"/>
  <c r="F55" i="1" s="1"/>
  <c r="F62" i="1"/>
  <c r="F83" i="1"/>
  <c r="F84" i="1"/>
  <c r="F89" i="1"/>
  <c r="F88" i="1" s="1"/>
  <c r="F90" i="1"/>
  <c r="F101" i="1"/>
  <c r="F102" i="1"/>
  <c r="F99" i="1"/>
  <c r="F135" i="1"/>
  <c r="F134" i="1"/>
  <c r="F164" i="1"/>
  <c r="F165" i="1"/>
  <c r="F190" i="1"/>
  <c r="F189" i="1" s="1"/>
  <c r="F191" i="1"/>
  <c r="F18" i="1" l="1"/>
  <c r="F133" i="1"/>
  <c r="G133" i="1"/>
  <c r="G132" i="1" s="1"/>
  <c r="G206" i="1" s="1"/>
  <c r="F132" i="1"/>
  <c r="F17" i="1"/>
  <c r="F206" i="1" l="1"/>
</calcChain>
</file>

<file path=xl/sharedStrings.xml><?xml version="1.0" encoding="utf-8"?>
<sst xmlns="http://schemas.openxmlformats.org/spreadsheetml/2006/main" count="611" uniqueCount="184">
  <si>
    <t>2</t>
  </si>
  <si>
    <t>3</t>
  </si>
  <si>
    <t>5</t>
  </si>
  <si>
    <t>6</t>
  </si>
  <si>
    <t/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</si>
  <si>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</si>
  <si>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</si>
  <si>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</si>
  <si>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</si>
  <si>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</si>
  <si>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</si>
  <si>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</si>
  <si>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</si>
  <si>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</si>
  <si>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Мобилизационная  и вневойсковая подготовка</t>
  </si>
  <si>
    <t>0203</t>
  </si>
  <si>
    <t>0310</t>
  </si>
  <si>
    <t>0314</t>
  </si>
  <si>
    <t>Другие вопросы в области национальной экономики</t>
  </si>
  <si>
    <t>0412</t>
  </si>
  <si>
    <t>Коммунальное хозяйство</t>
  </si>
  <si>
    <t>0502</t>
  </si>
  <si>
    <t>0503</t>
  </si>
  <si>
    <t>Содержание уличного освещения</t>
  </si>
  <si>
    <t>Организация и содержание мест захоронения поселений</t>
  </si>
  <si>
    <t>Прочие мероприятия по благоустройству поселений</t>
  </si>
  <si>
    <t>0801</t>
  </si>
  <si>
    <t>Другие вопросы в области здравоохранения</t>
  </si>
  <si>
    <t>0909</t>
  </si>
  <si>
    <t>1105</t>
  </si>
  <si>
    <t xml:space="preserve">Совета депутатов </t>
  </si>
  <si>
    <t>0409</t>
  </si>
  <si>
    <t>Мероприятия в области коммунального хозяйства  поселений</t>
  </si>
  <si>
    <t>Организация и проведение акарицидных обработок мест массового отдыха населения за счет средств местного бюджета</t>
  </si>
  <si>
    <t xml:space="preserve">Резервный фонд местных администраций
</t>
  </si>
  <si>
    <t>Оценка недвижимости, признание прав и регулирование отношений по государственной и муниципальной собственности</t>
  </si>
  <si>
    <t>КФСР</t>
  </si>
  <si>
    <t>КЦСР</t>
  </si>
  <si>
    <t>КВР</t>
  </si>
  <si>
    <t>870</t>
  </si>
  <si>
    <t>Энергосбережение и повышение энергетической эффективности</t>
  </si>
  <si>
    <t>Обеспечение деятельности подведомственных учреждений- библиотек</t>
  </si>
  <si>
    <t xml:space="preserve">Культурно-массовые мероприятия проводимые на территории муниципального образования </t>
  </si>
  <si>
    <t>9018025</t>
  </si>
  <si>
    <t>9018021</t>
  </si>
  <si>
    <t>9018011</t>
  </si>
  <si>
    <t>9018085</t>
  </si>
  <si>
    <t>9018023</t>
  </si>
  <si>
    <t>9018022</t>
  </si>
  <si>
    <t>9017514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</si>
  <si>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</si>
  <si>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</si>
  <si>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9025118</t>
  </si>
  <si>
    <t>0128213</t>
  </si>
  <si>
    <t>0168102</t>
  </si>
  <si>
    <t>0168203</t>
  </si>
  <si>
    <t>9048303</t>
  </si>
  <si>
    <t>540</t>
  </si>
  <si>
    <t>0118025</t>
  </si>
  <si>
    <t>0138103</t>
  </si>
  <si>
    <t>Уличное освещение поселений</t>
  </si>
  <si>
    <t>0138113</t>
  </si>
  <si>
    <t>0118114</t>
  </si>
  <si>
    <t>0118115</t>
  </si>
  <si>
    <t>0118116</t>
  </si>
  <si>
    <t>0218062</t>
  </si>
  <si>
    <t>0218481</t>
  </si>
  <si>
    <t>0218063</t>
  </si>
  <si>
    <t>0218064</t>
  </si>
  <si>
    <t>0228081</t>
  </si>
  <si>
    <t>0138502</t>
  </si>
  <si>
    <t>Всего</t>
  </si>
  <si>
    <t>0218463</t>
  </si>
  <si>
    <t>Организация и проведение акарицидных обработок мест массового отдыха населения за счет средств краевого бюджета</t>
  </si>
  <si>
    <t>9018307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</si>
  <si>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</si>
  <si>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</si>
  <si>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</si>
  <si>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0110000</t>
  </si>
  <si>
    <t>0100000</t>
  </si>
  <si>
    <t>0120000</t>
  </si>
  <si>
    <t>0130000</t>
  </si>
  <si>
    <t>0140000</t>
  </si>
  <si>
    <t>0150000</t>
  </si>
  <si>
    <t>0160000</t>
  </si>
  <si>
    <t>0200000</t>
  </si>
  <si>
    <t>0210000</t>
  </si>
  <si>
    <t>0220000</t>
  </si>
  <si>
    <t>1</t>
  </si>
  <si>
    <t>к решению поселкового</t>
  </si>
  <si>
    <t>Иные межбюджетные трансферты</t>
  </si>
  <si>
    <t>Расходы непрограммного направления</t>
  </si>
  <si>
    <t>Резервные средства</t>
  </si>
  <si>
    <t>Другие общегосударственные вопросы</t>
  </si>
  <si>
    <t xml:space="preserve">Осуществление  первичного воинского учёта на территориях, где отсутствуют военные комиссариаты  </t>
  </si>
  <si>
    <t xml:space="preserve">Мероприятия в области строительства, архитектуры и градостроительства в поселении </t>
  </si>
  <si>
    <t>Иные межбюджетные трасферты</t>
  </si>
  <si>
    <t>0158205</t>
  </si>
  <si>
    <t>0148204</t>
  </si>
  <si>
    <t>9010000</t>
  </si>
  <si>
    <t>Непрограммные расходы в сфере общегосударственных расходов</t>
  </si>
  <si>
    <t>Непрограммные расходы в сфере национальной обороны</t>
  </si>
  <si>
    <t>Непрограммные расходы в области национальной экономики</t>
  </si>
  <si>
    <t>9020000</t>
  </si>
  <si>
    <t>9040000</t>
  </si>
  <si>
    <t>Жилищно-коммунальное хозяйство</t>
  </si>
  <si>
    <t>Благоустройство</t>
  </si>
  <si>
    <t>Реализация проекта организации дорожного движения в поселке Большая Ирба</t>
  </si>
  <si>
    <t>НАЦИОНАЛЬНАЯ ЭКОНОМИКА</t>
  </si>
  <si>
    <t>Дорожное хозяйство (дорожные фонды)</t>
  </si>
  <si>
    <t xml:space="preserve">Обеспечение  первичных  мер пожарной безопасности
</t>
  </si>
  <si>
    <t xml:space="preserve">Обеспечение  пожарной безопасности
</t>
  </si>
  <si>
    <t>Профилактика терроризма и экстримизма  в муниципальном образовании</t>
  </si>
  <si>
    <t>Другие вопросы в области национальной безопасности и правоохранительной деятельности</t>
  </si>
  <si>
    <t>Культура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</si>
  <si>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плановый период 2016-2017 годов </t>
  </si>
  <si>
    <t>Приложение № 10</t>
  </si>
  <si>
    <t>0117555</t>
  </si>
  <si>
    <t>0118555</t>
  </si>
  <si>
    <t>от 25.12.2014г. №  53-259 р</t>
  </si>
  <si>
    <t>0158206</t>
  </si>
  <si>
    <t>Формирование антикоррупционного и общественного сознания к противодействию коррупции</t>
  </si>
  <si>
    <t>(тыс.рублей)</t>
  </si>
  <si>
    <t>Сумма                   на 2016 год</t>
  </si>
  <si>
    <t>Сумма             на 2017 год</t>
  </si>
  <si>
    <t>Субсидии на иные цели по софинансированию на поддержку социокультурных проектов муниципальных учреждений культуры и образовательных учреждений в области культуры</t>
  </si>
  <si>
    <t>9018024</t>
  </si>
  <si>
    <t>Наименование главных распорядителей и наименование показателей бюджетной классификации</t>
  </si>
  <si>
    <t>№ строки</t>
  </si>
  <si>
    <t>от 03.02.2015г. №  54-271 р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</si>
  <si>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</si>
  <si>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"Организация благоустройства  на территории поселка "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</si>
  <si>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</si>
  <si>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</si>
  <si>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</si>
  <si>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</si>
  <si>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ЗДРАВООХРАНЕНИЕ</t>
  </si>
  <si>
    <t>0900</t>
  </si>
  <si>
    <t>0500</t>
  </si>
  <si>
    <t>Озеленение поселений</t>
  </si>
  <si>
    <t>ЖИЛИЩНО-КОММУНАЛЬНОЕ ХОЗЯЙСТВО</t>
  </si>
  <si>
    <t>0400</t>
  </si>
  <si>
    <t>Подпрограмма "Организация дорожного движения в муниципальном образовании поселок Большая Ирба"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</si>
  <si>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</si>
  <si>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</t>
  </si>
  <si>
    <t>НАЦИОНАЛЬНАЯ БЕЗОПАСНОСТЬ И ПРАВООХРАНИТЕЛЬНАЯ ДЕЯТЕЛЬНОСТЬ</t>
  </si>
  <si>
    <t>0300</t>
  </si>
  <si>
    <t>Подпрограмма "Профилактика терроризма и экстремизма и коррупции в муниципальном образовании поселок Большая Ирба"</t>
  </si>
  <si>
    <t>Подпрограмма "Содержание автомобильных дорог в муниципальном образовании поселок Большая Ирба"</t>
  </si>
  <si>
    <t>Содержание автомобильных дорог за счет местного бюджета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</si>
  <si>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</si>
  <si>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</si>
  <si>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Субсидии бюджетным учреждениям на финансовое обеспечение муниципального  задания</t>
  </si>
  <si>
    <t>Предоставление субсидий бюджетным, автономным  учреждениям и иным некоммерческим организациям</t>
  </si>
  <si>
    <t>600</t>
  </si>
  <si>
    <t xml:space="preserve">Субсидии бюджетным учреждениям </t>
  </si>
  <si>
    <t>610</t>
  </si>
  <si>
    <t>КУЛЬТУРА, КИНЕМАТОГРАФИЯ</t>
  </si>
  <si>
    <t>0800</t>
  </si>
  <si>
    <t>0218263</t>
  </si>
  <si>
    <t>Подпрограмма "Формирование здорового образа жизни через развитие массовой физической культуры и спорта"</t>
  </si>
  <si>
    <t>Формирование здорового образа  жизни через развитие массовой  физической культуры  и спорта</t>
  </si>
  <si>
    <t>ФИЗИЧЕСКАЯ КУЛЬТУРА И СПОРТ</t>
  </si>
  <si>
    <t>1100</t>
  </si>
  <si>
    <t>Другие воросы в области  физической культуры  и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</si>
  <si>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</si>
  <si>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</si>
  <si>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</si>
  <si>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</si>
  <si>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ОБЩЕГОСУДАРСТВЕННЫЕ ВОПРОСЫ</t>
  </si>
  <si>
    <t>0100</t>
  </si>
  <si>
    <t>Иные бюджетные ассигнования</t>
  </si>
  <si>
    <t>800</t>
  </si>
  <si>
    <t>Уплата прочих налогов, сборов и иных платежей</t>
  </si>
  <si>
    <t>850</t>
  </si>
  <si>
    <t>Межбюджетные трансферты</t>
  </si>
  <si>
    <t>500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</si>
  <si>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кправления государственными внебюджетными фондами</t>
  </si>
  <si>
    <t>НАЦИОНАЛЬНАЯ ОБОРОНА</t>
  </si>
  <si>
    <t>0200</t>
  </si>
  <si>
    <t>Условно утвержденнын расходы</t>
  </si>
  <si>
    <t>Центральный аппарат муниципального образования (по новой системе оплаты труда)</t>
  </si>
  <si>
    <t>Субсидии бюджетным учреждениям на иные цели за счет средств местного бюджета</t>
  </si>
  <si>
    <t>Приложение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</si>
</sst>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raditional Arabic"/>
      <family val="1"/>
    </font>
    <font>
      <sz val="11"/>
      <name val="Traditional Arabic"/>
      <family val="1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4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6" fillId="0" borderId="0" xfId="1" applyFont="1" applyFill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3" fontId="8" fillId="0" borderId="1" xfId="2" applyFont="1" applyBorder="1" applyAlignment="1">
      <alignment wrapText="1"/>
    </xf>
    <xf numFmtId="49" fontId="8" fillId="0" borderId="5" xfId="2" applyNumberFormat="1" applyFont="1" applyBorder="1" applyAlignment="1">
      <alignment horizontal="center" vertical="top"/>
    </xf>
    <xf numFmtId="49" fontId="8" fillId="0" borderId="1" xfId="2" applyNumberFormat="1" applyFont="1" applyBorder="1" applyAlignment="1">
      <alignment vertical="top"/>
    </xf>
    <xf numFmtId="49" fontId="8" fillId="0" borderId="5" xfId="2" applyNumberFormat="1" applyFont="1" applyBorder="1" applyAlignment="1">
      <alignment horizontal="center"/>
    </xf>
    <xf numFmtId="49" fontId="8" fillId="0" borderId="1" xfId="2" applyNumberFormat="1" applyFont="1" applyBorder="1"/>
    <xf numFmtId="49" fontId="8" fillId="0" borderId="1" xfId="2" applyNumberFormat="1" applyFont="1" applyBorder="1" applyAlignment="1">
      <alignment horizontal="center"/>
    </xf>
    <xf numFmtId="43" fontId="8" fillId="0" borderId="1" xfId="2" applyFont="1" applyBorder="1" applyAlignment="1">
      <alignment vertical="top" wrapText="1"/>
    </xf>
    <xf numFmtId="49" fontId="8" fillId="0" borderId="1" xfId="2" applyNumberFormat="1" applyFont="1" applyBorder="1" applyAlignment="1">
      <alignment horizontal="center" vertical="center"/>
    </xf>
    <xf numFmtId="43" fontId="9" fillId="0" borderId="1" xfId="2" applyFont="1" applyBorder="1" applyAlignment="1">
      <alignment vertical="top" wrapText="1"/>
    </xf>
    <xf numFmtId="49" fontId="9" fillId="0" borderId="5" xfId="2" applyNumberFormat="1" applyFont="1" applyBorder="1" applyAlignment="1">
      <alignment horizontal="center" vertical="top"/>
    </xf>
    <xf numFmtId="49" fontId="9" fillId="0" borderId="1" xfId="2" applyNumberFormat="1" applyFont="1" applyBorder="1" applyAlignment="1">
      <alignment horizontal="center" vertical="top"/>
    </xf>
    <xf numFmtId="0" fontId="8" fillId="0" borderId="1" xfId="0" applyFont="1" applyBorder="1"/>
    <xf numFmtId="43" fontId="9" fillId="0" borderId="1" xfId="2" applyFont="1" applyBorder="1" applyAlignment="1">
      <alignment horizontal="left" vertical="top" wrapText="1"/>
    </xf>
    <xf numFmtId="43" fontId="9" fillId="0" borderId="1" xfId="2" applyFont="1" applyFill="1" applyBorder="1" applyAlignment="1">
      <alignment vertical="top" wrapText="1"/>
    </xf>
    <xf numFmtId="43" fontId="9" fillId="2" borderId="1" xfId="2" applyFont="1" applyFill="1" applyBorder="1" applyAlignment="1">
      <alignment vertical="top" wrapText="1"/>
    </xf>
    <xf numFmtId="49" fontId="9" fillId="2" borderId="5" xfId="2" applyNumberFormat="1" applyFont="1" applyFill="1" applyBorder="1" applyAlignment="1">
      <alignment horizontal="center" vertical="top"/>
    </xf>
    <xf numFmtId="49" fontId="9" fillId="2" borderId="1" xfId="2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43" fontId="8" fillId="0" borderId="1" xfId="2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43" fontId="9" fillId="0" borderId="1" xfId="2" applyFont="1" applyBorder="1" applyAlignment="1">
      <alignment horizontal="left" vertical="center" wrapText="1"/>
    </xf>
    <xf numFmtId="43" fontId="10" fillId="0" borderId="1" xfId="2" applyFont="1" applyBorder="1" applyAlignment="1">
      <alignment vertical="top" wrapText="1"/>
    </xf>
    <xf numFmtId="43" fontId="10" fillId="0" borderId="1" xfId="2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49" fontId="8" fillId="0" borderId="5" xfId="0" applyNumberFormat="1" applyFont="1" applyBorder="1" applyAlignment="1">
      <alignment horizontal="center"/>
    </xf>
    <xf numFmtId="2" fontId="9" fillId="0" borderId="1" xfId="2" applyNumberFormat="1" applyFont="1" applyBorder="1" applyAlignment="1">
      <alignment vertical="top"/>
    </xf>
    <xf numFmtId="2" fontId="0" fillId="0" borderId="1" xfId="0" applyNumberFormat="1" applyBorder="1"/>
    <xf numFmtId="2" fontId="8" fillId="0" borderId="1" xfId="0" applyNumberFormat="1" applyFont="1" applyBorder="1"/>
    <xf numFmtId="2" fontId="8" fillId="0" borderId="1" xfId="0" applyNumberFormat="1" applyFont="1" applyBorder="1" applyAlignment="1">
      <alignment vertical="top"/>
    </xf>
    <xf numFmtId="2" fontId="9" fillId="0" borderId="1" xfId="2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/>
    </xf>
    <xf numFmtId="2" fontId="8" fillId="0" borderId="1" xfId="2" applyNumberFormat="1" applyFont="1" applyBorder="1"/>
    <xf numFmtId="2" fontId="9" fillId="2" borderId="1" xfId="2" applyNumberFormat="1" applyFont="1" applyFill="1" applyBorder="1" applyAlignment="1">
      <alignment vertical="top"/>
    </xf>
    <xf numFmtId="165" fontId="9" fillId="0" borderId="1" xfId="2" applyNumberFormat="1" applyFont="1" applyBorder="1" applyAlignment="1">
      <alignment horizontal="right" vertical="top"/>
    </xf>
    <xf numFmtId="165" fontId="8" fillId="0" borderId="1" xfId="2" applyNumberFormat="1" applyFont="1" applyBorder="1" applyAlignment="1">
      <alignment vertical="top"/>
    </xf>
    <xf numFmtId="165" fontId="9" fillId="0" borderId="1" xfId="2" applyNumberFormat="1" applyFont="1" applyBorder="1" applyAlignment="1">
      <alignment vertical="top"/>
    </xf>
    <xf numFmtId="165" fontId="8" fillId="0" borderId="1" xfId="0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center"/>
    </xf>
    <xf numFmtId="165" fontId="8" fillId="0" borderId="1" xfId="0" applyNumberFormat="1" applyFont="1" applyBorder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43" fontId="9" fillId="0" borderId="1" xfId="2" applyFont="1" applyBorder="1" applyAlignment="1">
      <alignment horizontal="left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0" fontId="6" fillId="0" borderId="4" xfId="1" applyFont="1" applyBorder="1" applyAlignment="1">
      <alignment horizontal="right"/>
    </xf>
    <xf numFmtId="49" fontId="6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6"/>
  <sheetViews>
    <sheetView tabSelected="1" topLeftCell="A6" workbookViewId="0">
      <selection activeCell="F9" sqref="F9"/>
    </sheetView>
  </sheetViews>
  <sheetFormatPr defaultRowHeight="15" x14ac:dyDescent="0.25"/>
  <cols>
    <col min="2" max="2" width="47.7109375" customWidth="1"/>
    <col min="3" max="3" width="10.140625" customWidth="1"/>
    <col min="4" max="4" width="10.7109375" customWidth="1"/>
    <col min="5" max="5" width="7.7109375" customWidth="1"/>
    <col min="6" max="6" width="13.7109375" customWidth="1"/>
    <col min="7" max="7" width="14" customWidth="1"/>
    <col min="8" max="8" width="8.28515625" hidden="1" customWidth="1"/>
    <col min="9" max="9" width="9.140625" hidden="1" customWidth="1"/>
  </cols>
  <sheetData>
    <row r="1" spans="1:7" ht="15.75" x14ac:dyDescent="0.25">
      <c r="E1" s="1" t="s">
        <v>183</v>
      </c>
    </row>
    <row r="2" spans="1:7" ht="15.75" x14ac:dyDescent="0.25">
      <c r="E2" s="1" t="s">
        <v>89</v>
      </c>
    </row>
    <row r="3" spans="1:7" ht="15.75" x14ac:dyDescent="0.25">
      <c r="E3" s="1" t="s">
        <v>30</v>
      </c>
    </row>
    <row r="4" spans="1:7" ht="15.75" x14ac:dyDescent="0.25">
      <c r="E4" s="1" t="s">
        <v>129</v>
      </c>
    </row>
    <row r="5" spans="1:7" ht="30" customHeight="1" x14ac:dyDescent="0.25">
      <c r="C5" s="1"/>
      <c r="D5" s="3"/>
      <c r="E5" s="1" t="s">
        <v>116</v>
      </c>
    </row>
    <row r="6" spans="1:7" ht="15.95" customHeight="1" x14ac:dyDescent="0.25">
      <c r="C6" s="1"/>
      <c r="D6" s="2"/>
      <c r="E6" s="1" t="s">
        <v>89</v>
      </c>
    </row>
    <row r="7" spans="1:7" ht="15.95" customHeight="1" x14ac:dyDescent="0.25">
      <c r="C7" s="1"/>
      <c r="D7" s="3"/>
      <c r="E7" s="1" t="s">
        <v>30</v>
      </c>
    </row>
    <row r="8" spans="1:7" ht="15.95" customHeight="1" x14ac:dyDescent="0.25">
      <c r="C8" s="1"/>
      <c r="D8" s="3"/>
      <c r="E8" s="1" t="s">
        <v>119</v>
      </c>
    </row>
    <row r="9" spans="1:7" ht="15.95" customHeight="1" x14ac:dyDescent="0.25">
      <c r="B9" s="1"/>
      <c r="C9" s="1"/>
      <c r="D9" s="1"/>
      <c r="E9" s="1"/>
      <c r="F9" s="4"/>
    </row>
    <row r="10" spans="1:7" ht="14.1" customHeight="1" x14ac:dyDescent="0.25">
      <c r="B10" s="1"/>
      <c r="C10" s="1"/>
      <c r="D10" s="1"/>
      <c r="E10" s="1"/>
      <c r="F10" s="5"/>
    </row>
    <row r="11" spans="1:7" ht="66" customHeight="1" x14ac:dyDescent="0.25">
      <c r="B11" s="58" t="s">
        <v>115</v>
      </c>
      <c r="C11" s="58"/>
      <c r="D11" s="58"/>
      <c r="E11" s="58"/>
      <c r="F11" s="58"/>
    </row>
    <row r="12" spans="1:7" ht="15.95" customHeight="1" x14ac:dyDescent="0.25">
      <c r="B12" s="59"/>
      <c r="C12" s="59"/>
      <c r="D12" s="59"/>
      <c r="E12" s="59"/>
      <c r="F12" s="59"/>
    </row>
    <row r="13" spans="1:7" ht="18" customHeight="1" x14ac:dyDescent="0.55000000000000004">
      <c r="B13" s="8"/>
      <c r="C13" s="8"/>
      <c r="D13" s="8"/>
      <c r="E13" s="8"/>
      <c r="F13" s="60" t="s">
        <v>122</v>
      </c>
      <c r="G13" s="60"/>
    </row>
    <row r="14" spans="1:7" ht="18" customHeight="1" x14ac:dyDescent="0.25">
      <c r="A14" s="50" t="s">
        <v>128</v>
      </c>
      <c r="B14" s="55" t="s">
        <v>127</v>
      </c>
      <c r="C14" s="61" t="s">
        <v>37</v>
      </c>
      <c r="D14" s="61" t="s">
        <v>38</v>
      </c>
      <c r="E14" s="62" t="s">
        <v>36</v>
      </c>
      <c r="F14" s="53" t="s">
        <v>123</v>
      </c>
      <c r="G14" s="52" t="s">
        <v>124</v>
      </c>
    </row>
    <row r="15" spans="1:7" ht="81.95" customHeight="1" x14ac:dyDescent="0.25">
      <c r="A15" s="51"/>
      <c r="B15" s="56"/>
      <c r="C15" s="61"/>
      <c r="D15" s="61"/>
      <c r="E15" s="62"/>
      <c r="F15" s="54"/>
      <c r="G15" s="52"/>
    </row>
    <row r="16" spans="1:7" ht="15.95" customHeight="1" x14ac:dyDescent="0.25">
      <c r="A16" s="7"/>
      <c r="B16" s="6" t="s">
        <v>88</v>
      </c>
      <c r="C16" s="6" t="s">
        <v>0</v>
      </c>
      <c r="D16" s="6" t="s">
        <v>1</v>
      </c>
      <c r="E16" s="6" t="s">
        <v>2</v>
      </c>
      <c r="F16" s="6" t="s">
        <v>3</v>
      </c>
      <c r="G16" s="9">
        <v>7</v>
      </c>
    </row>
    <row r="17" spans="1:7" ht="63" x14ac:dyDescent="0.25">
      <c r="A17" s="10">
        <v>1</v>
      </c>
      <c r="B17" s="11" t="s">
        <v>130</v>
      </c>
      <c r="C17" s="12" t="s">
        <v>79</v>
      </c>
      <c r="D17" s="13"/>
      <c r="E17" s="13"/>
      <c r="F17" s="45">
        <f>F18+F49+F55+F71+F88+F77</f>
        <v>3335.1860000000001</v>
      </c>
      <c r="G17" s="45">
        <f>G18+G49+G55+G71+G88+G77</f>
        <v>2568.4859999999999</v>
      </c>
    </row>
    <row r="18" spans="1:7" ht="31.5" x14ac:dyDescent="0.25">
      <c r="A18" s="10">
        <v>2</v>
      </c>
      <c r="B18" s="11" t="s">
        <v>131</v>
      </c>
      <c r="C18" s="14" t="s">
        <v>78</v>
      </c>
      <c r="D18" s="15"/>
      <c r="E18" s="15"/>
      <c r="F18" s="42">
        <f>F29+F39+F44+F34+F19+F24</f>
        <v>807.8</v>
      </c>
      <c r="G18" s="42">
        <f>G29+G39+G44+G34+G19+G24</f>
        <v>707.8</v>
      </c>
    </row>
    <row r="19" spans="1:7" ht="47.25" x14ac:dyDescent="0.25">
      <c r="A19" s="10">
        <v>3</v>
      </c>
      <c r="B19" s="11" t="s">
        <v>73</v>
      </c>
      <c r="C19" s="14" t="s">
        <v>117</v>
      </c>
      <c r="D19" s="15"/>
      <c r="E19" s="15"/>
      <c r="F19" s="42">
        <f>F21</f>
        <v>20</v>
      </c>
      <c r="G19" s="42">
        <f>G21</f>
        <v>20</v>
      </c>
    </row>
    <row r="20" spans="1:7" ht="31.5" x14ac:dyDescent="0.25">
      <c r="A20" s="10">
        <v>4</v>
      </c>
      <c r="B20" s="11" t="s">
        <v>132</v>
      </c>
      <c r="C20" s="14" t="s">
        <v>117</v>
      </c>
      <c r="D20" s="16" t="s">
        <v>133</v>
      </c>
      <c r="E20" s="15"/>
      <c r="F20" s="42">
        <f t="shared" ref="F20:G22" si="0">F21</f>
        <v>20</v>
      </c>
      <c r="G20" s="42">
        <f t="shared" si="0"/>
        <v>20</v>
      </c>
    </row>
    <row r="21" spans="1:7" ht="47.25" x14ac:dyDescent="0.25">
      <c r="A21" s="10">
        <v>5</v>
      </c>
      <c r="B21" s="17" t="s">
        <v>134</v>
      </c>
      <c r="C21" s="14" t="s">
        <v>117</v>
      </c>
      <c r="D21" s="18" t="s">
        <v>135</v>
      </c>
      <c r="E21" s="15"/>
      <c r="F21" s="42">
        <f t="shared" si="0"/>
        <v>20</v>
      </c>
      <c r="G21" s="42">
        <f t="shared" si="0"/>
        <v>20</v>
      </c>
    </row>
    <row r="22" spans="1:7" ht="15.75" x14ac:dyDescent="0.25">
      <c r="A22" s="10">
        <v>6</v>
      </c>
      <c r="B22" s="11" t="s">
        <v>136</v>
      </c>
      <c r="C22" s="14" t="s">
        <v>117</v>
      </c>
      <c r="D22" s="18" t="s">
        <v>135</v>
      </c>
      <c r="E22" s="16" t="s">
        <v>137</v>
      </c>
      <c r="F22" s="42">
        <f t="shared" si="0"/>
        <v>20</v>
      </c>
      <c r="G22" s="42">
        <f t="shared" si="0"/>
        <v>20</v>
      </c>
    </row>
    <row r="23" spans="1:7" ht="15.75" x14ac:dyDescent="0.25">
      <c r="A23" s="10">
        <v>7</v>
      </c>
      <c r="B23" s="11" t="s">
        <v>27</v>
      </c>
      <c r="C23" s="14" t="s">
        <v>117</v>
      </c>
      <c r="D23" s="18" t="s">
        <v>135</v>
      </c>
      <c r="E23" s="16" t="s">
        <v>28</v>
      </c>
      <c r="F23" s="42">
        <v>20</v>
      </c>
      <c r="G23" s="38">
        <v>20</v>
      </c>
    </row>
    <row r="24" spans="1:7" ht="47.25" x14ac:dyDescent="0.25">
      <c r="A24" s="10">
        <v>8</v>
      </c>
      <c r="B24" s="11" t="s">
        <v>33</v>
      </c>
      <c r="C24" s="14" t="s">
        <v>118</v>
      </c>
      <c r="D24" s="18"/>
      <c r="E24" s="16"/>
      <c r="F24" s="42">
        <f>F26</f>
        <v>10</v>
      </c>
      <c r="G24" s="42">
        <f>G26</f>
        <v>10</v>
      </c>
    </row>
    <row r="25" spans="1:7" ht="31.5" x14ac:dyDescent="0.25">
      <c r="A25" s="10">
        <v>9</v>
      </c>
      <c r="B25" s="11" t="s">
        <v>132</v>
      </c>
      <c r="C25" s="14" t="s">
        <v>118</v>
      </c>
      <c r="D25" s="18" t="s">
        <v>133</v>
      </c>
      <c r="E25" s="16"/>
      <c r="F25" s="42">
        <f t="shared" ref="F25:G27" si="1">F26</f>
        <v>10</v>
      </c>
      <c r="G25" s="42">
        <f t="shared" si="1"/>
        <v>10</v>
      </c>
    </row>
    <row r="26" spans="1:7" ht="47.25" x14ac:dyDescent="0.25">
      <c r="A26" s="10">
        <v>10</v>
      </c>
      <c r="B26" s="11" t="s">
        <v>134</v>
      </c>
      <c r="C26" s="14" t="s">
        <v>118</v>
      </c>
      <c r="D26" s="18" t="s">
        <v>135</v>
      </c>
      <c r="E26" s="16"/>
      <c r="F26" s="42">
        <f t="shared" si="1"/>
        <v>10</v>
      </c>
      <c r="G26" s="42">
        <f t="shared" si="1"/>
        <v>10</v>
      </c>
    </row>
    <row r="27" spans="1:7" ht="15.75" x14ac:dyDescent="0.25">
      <c r="A27" s="10">
        <v>11</v>
      </c>
      <c r="B27" s="11" t="s">
        <v>136</v>
      </c>
      <c r="C27" s="14" t="s">
        <v>118</v>
      </c>
      <c r="D27" s="18" t="s">
        <v>135</v>
      </c>
      <c r="E27" s="16" t="s">
        <v>137</v>
      </c>
      <c r="F27" s="42">
        <f t="shared" si="1"/>
        <v>10</v>
      </c>
      <c r="G27" s="42">
        <f t="shared" si="1"/>
        <v>10</v>
      </c>
    </row>
    <row r="28" spans="1:7" ht="15.75" x14ac:dyDescent="0.25">
      <c r="A28" s="10">
        <v>12</v>
      </c>
      <c r="B28" s="11" t="s">
        <v>27</v>
      </c>
      <c r="C28" s="14" t="s">
        <v>118</v>
      </c>
      <c r="D28" s="18" t="s">
        <v>135</v>
      </c>
      <c r="E28" s="16" t="s">
        <v>28</v>
      </c>
      <c r="F28" s="42">
        <v>10</v>
      </c>
      <c r="G28" s="38">
        <v>10</v>
      </c>
    </row>
    <row r="29" spans="1:7" ht="31.5" x14ac:dyDescent="0.25">
      <c r="A29" s="10">
        <v>13</v>
      </c>
      <c r="B29" s="19" t="s">
        <v>32</v>
      </c>
      <c r="C29" s="20" t="s">
        <v>58</v>
      </c>
      <c r="D29" s="15"/>
      <c r="E29" s="21"/>
      <c r="F29" s="36">
        <f>F31</f>
        <v>45</v>
      </c>
      <c r="G29" s="36">
        <f>G31</f>
        <v>45</v>
      </c>
    </row>
    <row r="30" spans="1:7" ht="31.5" x14ac:dyDescent="0.25">
      <c r="A30" s="10">
        <v>14</v>
      </c>
      <c r="B30" s="19" t="s">
        <v>132</v>
      </c>
      <c r="C30" s="20" t="s">
        <v>58</v>
      </c>
      <c r="D30" s="16" t="s">
        <v>133</v>
      </c>
      <c r="E30" s="21"/>
      <c r="F30" s="36">
        <f t="shared" ref="F30:G32" si="2">F31</f>
        <v>45</v>
      </c>
      <c r="G30" s="36">
        <f t="shared" si="2"/>
        <v>45</v>
      </c>
    </row>
    <row r="31" spans="1:7" ht="47.25" x14ac:dyDescent="0.25">
      <c r="A31" s="10">
        <v>15</v>
      </c>
      <c r="B31" s="19" t="s">
        <v>134</v>
      </c>
      <c r="C31" s="20" t="s">
        <v>58</v>
      </c>
      <c r="D31" s="21" t="s">
        <v>135</v>
      </c>
      <c r="E31" s="21"/>
      <c r="F31" s="36">
        <f t="shared" si="2"/>
        <v>45</v>
      </c>
      <c r="G31" s="36">
        <f t="shared" si="2"/>
        <v>45</v>
      </c>
    </row>
    <row r="32" spans="1:7" ht="15.75" x14ac:dyDescent="0.25">
      <c r="A32" s="10">
        <v>16</v>
      </c>
      <c r="B32" s="22" t="s">
        <v>105</v>
      </c>
      <c r="C32" s="20" t="s">
        <v>58</v>
      </c>
      <c r="D32" s="21" t="s">
        <v>135</v>
      </c>
      <c r="E32" s="21" t="s">
        <v>138</v>
      </c>
      <c r="F32" s="36">
        <f t="shared" si="2"/>
        <v>45</v>
      </c>
      <c r="G32" s="36">
        <f t="shared" si="2"/>
        <v>45</v>
      </c>
    </row>
    <row r="33" spans="1:7" ht="15.75" x14ac:dyDescent="0.25">
      <c r="A33" s="10">
        <v>17</v>
      </c>
      <c r="B33" s="19" t="s">
        <v>20</v>
      </c>
      <c r="C33" s="20" t="s">
        <v>58</v>
      </c>
      <c r="D33" s="21" t="s">
        <v>135</v>
      </c>
      <c r="E33" s="21" t="s">
        <v>21</v>
      </c>
      <c r="F33" s="36">
        <v>45</v>
      </c>
      <c r="G33" s="38">
        <v>45</v>
      </c>
    </row>
    <row r="34" spans="1:7" ht="15.75" x14ac:dyDescent="0.25">
      <c r="A34" s="10">
        <v>18</v>
      </c>
      <c r="B34" s="19" t="s">
        <v>139</v>
      </c>
      <c r="C34" s="20" t="s">
        <v>62</v>
      </c>
      <c r="D34" s="21"/>
      <c r="E34" s="21"/>
      <c r="F34" s="36">
        <f>F36</f>
        <v>6.5</v>
      </c>
      <c r="G34" s="36">
        <f>G36</f>
        <v>6.5</v>
      </c>
    </row>
    <row r="35" spans="1:7" ht="31.5" x14ac:dyDescent="0.25">
      <c r="A35" s="10">
        <v>19</v>
      </c>
      <c r="B35" s="11" t="s">
        <v>132</v>
      </c>
      <c r="C35" s="20" t="s">
        <v>62</v>
      </c>
      <c r="D35" s="21" t="s">
        <v>133</v>
      </c>
      <c r="E35" s="21"/>
      <c r="F35" s="36">
        <f t="shared" ref="F35:G37" si="3">F36</f>
        <v>6.5</v>
      </c>
      <c r="G35" s="36">
        <f t="shared" si="3"/>
        <v>6.5</v>
      </c>
    </row>
    <row r="36" spans="1:7" ht="47.25" x14ac:dyDescent="0.25">
      <c r="A36" s="10">
        <v>20</v>
      </c>
      <c r="B36" s="11" t="s">
        <v>134</v>
      </c>
      <c r="C36" s="20" t="s">
        <v>62</v>
      </c>
      <c r="D36" s="21" t="s">
        <v>135</v>
      </c>
      <c r="E36" s="21"/>
      <c r="F36" s="36">
        <f t="shared" si="3"/>
        <v>6.5</v>
      </c>
      <c r="G36" s="36">
        <f t="shared" si="3"/>
        <v>6.5</v>
      </c>
    </row>
    <row r="37" spans="1:7" ht="31.5" x14ac:dyDescent="0.25">
      <c r="A37" s="10">
        <v>21</v>
      </c>
      <c r="B37" s="19" t="s">
        <v>140</v>
      </c>
      <c r="C37" s="20" t="s">
        <v>62</v>
      </c>
      <c r="D37" s="21" t="s">
        <v>135</v>
      </c>
      <c r="E37" s="21" t="s">
        <v>138</v>
      </c>
      <c r="F37" s="36">
        <f t="shared" si="3"/>
        <v>6.5</v>
      </c>
      <c r="G37" s="36">
        <f t="shared" si="3"/>
        <v>6.5</v>
      </c>
    </row>
    <row r="38" spans="1:7" ht="15.75" x14ac:dyDescent="0.25">
      <c r="A38" s="10">
        <v>22</v>
      </c>
      <c r="B38" s="19" t="s">
        <v>106</v>
      </c>
      <c r="C38" s="20" t="s">
        <v>62</v>
      </c>
      <c r="D38" s="21" t="s">
        <v>135</v>
      </c>
      <c r="E38" s="21" t="s">
        <v>22</v>
      </c>
      <c r="F38" s="36">
        <v>6.5</v>
      </c>
      <c r="G38" s="38">
        <v>6.5</v>
      </c>
    </row>
    <row r="39" spans="1:7" ht="31.5" x14ac:dyDescent="0.25">
      <c r="A39" s="10">
        <v>23</v>
      </c>
      <c r="B39" s="23" t="s">
        <v>24</v>
      </c>
      <c r="C39" s="20" t="s">
        <v>63</v>
      </c>
      <c r="D39" s="21"/>
      <c r="E39" s="21"/>
      <c r="F39" s="36">
        <f>F41</f>
        <v>125</v>
      </c>
      <c r="G39" s="36">
        <f>G41</f>
        <v>125</v>
      </c>
    </row>
    <row r="40" spans="1:7" ht="31.5" x14ac:dyDescent="0.25">
      <c r="A40" s="10">
        <v>24</v>
      </c>
      <c r="B40" s="23" t="s">
        <v>132</v>
      </c>
      <c r="C40" s="20" t="s">
        <v>63</v>
      </c>
      <c r="D40" s="21" t="s">
        <v>133</v>
      </c>
      <c r="E40" s="21"/>
      <c r="F40" s="36">
        <f>F41</f>
        <v>125</v>
      </c>
      <c r="G40" s="36">
        <f>G41</f>
        <v>125</v>
      </c>
    </row>
    <row r="41" spans="1:7" ht="47.25" x14ac:dyDescent="0.25">
      <c r="A41" s="10">
        <v>25</v>
      </c>
      <c r="B41" s="19" t="s">
        <v>134</v>
      </c>
      <c r="C41" s="20" t="s">
        <v>63</v>
      </c>
      <c r="D41" s="21" t="s">
        <v>135</v>
      </c>
      <c r="E41" s="21"/>
      <c r="F41" s="36">
        <f>F43</f>
        <v>125</v>
      </c>
      <c r="G41" s="36">
        <f>G43</f>
        <v>125</v>
      </c>
    </row>
    <row r="42" spans="1:7" ht="31.5" x14ac:dyDescent="0.25">
      <c r="A42" s="10">
        <v>26</v>
      </c>
      <c r="B42" s="19" t="s">
        <v>140</v>
      </c>
      <c r="C42" s="20" t="s">
        <v>63</v>
      </c>
      <c r="D42" s="21" t="s">
        <v>135</v>
      </c>
      <c r="E42" s="21" t="s">
        <v>138</v>
      </c>
      <c r="F42" s="36">
        <f>F43</f>
        <v>125</v>
      </c>
      <c r="G42" s="36">
        <f>G43</f>
        <v>125</v>
      </c>
    </row>
    <row r="43" spans="1:7" ht="15.75" x14ac:dyDescent="0.25">
      <c r="A43" s="10">
        <v>27</v>
      </c>
      <c r="B43" s="22" t="s">
        <v>106</v>
      </c>
      <c r="C43" s="20" t="s">
        <v>63</v>
      </c>
      <c r="D43" s="21" t="s">
        <v>135</v>
      </c>
      <c r="E43" s="21" t="s">
        <v>22</v>
      </c>
      <c r="F43" s="36">
        <v>125</v>
      </c>
      <c r="G43" s="38">
        <v>125</v>
      </c>
    </row>
    <row r="44" spans="1:7" ht="31.5" x14ac:dyDescent="0.25">
      <c r="A44" s="10">
        <v>28</v>
      </c>
      <c r="B44" s="19" t="s">
        <v>25</v>
      </c>
      <c r="C44" s="20" t="s">
        <v>64</v>
      </c>
      <c r="D44" s="21"/>
      <c r="E44" s="21"/>
      <c r="F44" s="36">
        <f>F46</f>
        <v>601.29999999999995</v>
      </c>
      <c r="G44" s="36">
        <f>G46</f>
        <v>501.3</v>
      </c>
    </row>
    <row r="45" spans="1:7" ht="31.5" x14ac:dyDescent="0.25">
      <c r="A45" s="10">
        <v>29</v>
      </c>
      <c r="B45" s="19" t="s">
        <v>132</v>
      </c>
      <c r="C45" s="20" t="s">
        <v>64</v>
      </c>
      <c r="D45" s="21" t="s">
        <v>133</v>
      </c>
      <c r="E45" s="21"/>
      <c r="F45" s="36">
        <f t="shared" ref="F45:G47" si="4">F46</f>
        <v>601.29999999999995</v>
      </c>
      <c r="G45" s="36">
        <f t="shared" si="4"/>
        <v>501.3</v>
      </c>
    </row>
    <row r="46" spans="1:7" ht="47.25" x14ac:dyDescent="0.25">
      <c r="A46" s="10">
        <v>30</v>
      </c>
      <c r="B46" s="19" t="s">
        <v>134</v>
      </c>
      <c r="C46" s="20" t="s">
        <v>64</v>
      </c>
      <c r="D46" s="21" t="s">
        <v>135</v>
      </c>
      <c r="E46" s="21"/>
      <c r="F46" s="42">
        <f t="shared" si="4"/>
        <v>601.29999999999995</v>
      </c>
      <c r="G46" s="42">
        <f t="shared" si="4"/>
        <v>501.3</v>
      </c>
    </row>
    <row r="47" spans="1:7" ht="15.75" x14ac:dyDescent="0.25">
      <c r="A47" s="10">
        <v>31</v>
      </c>
      <c r="B47" s="22" t="s">
        <v>140</v>
      </c>
      <c r="C47" s="20" t="s">
        <v>64</v>
      </c>
      <c r="D47" s="21" t="s">
        <v>135</v>
      </c>
      <c r="E47" s="21" t="s">
        <v>138</v>
      </c>
      <c r="F47" s="36">
        <f t="shared" si="4"/>
        <v>601.29999999999995</v>
      </c>
      <c r="G47" s="36">
        <f t="shared" si="4"/>
        <v>501.3</v>
      </c>
    </row>
    <row r="48" spans="1:7" ht="15.75" x14ac:dyDescent="0.25">
      <c r="A48" s="10">
        <v>32</v>
      </c>
      <c r="B48" s="19" t="s">
        <v>106</v>
      </c>
      <c r="C48" s="20" t="s">
        <v>64</v>
      </c>
      <c r="D48" s="21" t="s">
        <v>135</v>
      </c>
      <c r="E48" s="21" t="s">
        <v>22</v>
      </c>
      <c r="F48" s="36">
        <v>601.29999999999995</v>
      </c>
      <c r="G48" s="38">
        <v>501.3</v>
      </c>
    </row>
    <row r="49" spans="1:7" ht="47.25" x14ac:dyDescent="0.25">
      <c r="A49" s="10">
        <v>38</v>
      </c>
      <c r="B49" s="24" t="s">
        <v>142</v>
      </c>
      <c r="C49" s="14" t="s">
        <v>80</v>
      </c>
      <c r="D49" s="21"/>
      <c r="E49" s="21"/>
      <c r="F49" s="36">
        <f>F50</f>
        <v>330</v>
      </c>
      <c r="G49" s="36">
        <f>G50</f>
        <v>180</v>
      </c>
    </row>
    <row r="50" spans="1:7" ht="31.5" x14ac:dyDescent="0.25">
      <c r="A50" s="10">
        <v>39</v>
      </c>
      <c r="B50" s="19" t="s">
        <v>107</v>
      </c>
      <c r="C50" s="20" t="s">
        <v>53</v>
      </c>
      <c r="D50" s="21"/>
      <c r="E50" s="21"/>
      <c r="F50" s="36">
        <f>F52</f>
        <v>330</v>
      </c>
      <c r="G50" s="36">
        <f>G52</f>
        <v>180</v>
      </c>
    </row>
    <row r="51" spans="1:7" ht="31.5" x14ac:dyDescent="0.25">
      <c r="A51" s="10">
        <v>40</v>
      </c>
      <c r="B51" s="19" t="s">
        <v>132</v>
      </c>
      <c r="C51" s="20" t="s">
        <v>53</v>
      </c>
      <c r="D51" s="21" t="s">
        <v>133</v>
      </c>
      <c r="E51" s="21"/>
      <c r="F51" s="36">
        <f t="shared" ref="F51:G53" si="5">F52</f>
        <v>330</v>
      </c>
      <c r="G51" s="36">
        <f t="shared" si="5"/>
        <v>180</v>
      </c>
    </row>
    <row r="52" spans="1:7" ht="47.25" x14ac:dyDescent="0.25">
      <c r="A52" s="10">
        <v>41</v>
      </c>
      <c r="B52" s="19" t="s">
        <v>134</v>
      </c>
      <c r="C52" s="20" t="s">
        <v>53</v>
      </c>
      <c r="D52" s="21" t="s">
        <v>135</v>
      </c>
      <c r="E52" s="21"/>
      <c r="F52" s="36">
        <f t="shared" si="5"/>
        <v>330</v>
      </c>
      <c r="G52" s="36">
        <f t="shared" si="5"/>
        <v>180</v>
      </c>
    </row>
    <row r="53" spans="1:7" ht="15.75" x14ac:dyDescent="0.25">
      <c r="A53" s="10">
        <v>42</v>
      </c>
      <c r="B53" s="19" t="s">
        <v>108</v>
      </c>
      <c r="C53" s="20" t="s">
        <v>53</v>
      </c>
      <c r="D53" s="21" t="s">
        <v>135</v>
      </c>
      <c r="E53" s="21" t="s">
        <v>141</v>
      </c>
      <c r="F53" s="36">
        <f t="shared" si="5"/>
        <v>330</v>
      </c>
      <c r="G53" s="36">
        <f t="shared" si="5"/>
        <v>180</v>
      </c>
    </row>
    <row r="54" spans="1:7" ht="15.75" x14ac:dyDescent="0.25">
      <c r="A54" s="10">
        <v>43</v>
      </c>
      <c r="B54" s="19" t="s">
        <v>109</v>
      </c>
      <c r="C54" s="20" t="s">
        <v>53</v>
      </c>
      <c r="D54" s="21" t="s">
        <v>135</v>
      </c>
      <c r="E54" s="21" t="s">
        <v>31</v>
      </c>
      <c r="F54" s="36">
        <v>330</v>
      </c>
      <c r="G54" s="38">
        <v>180</v>
      </c>
    </row>
    <row r="55" spans="1:7" ht="63" x14ac:dyDescent="0.25">
      <c r="A55" s="10">
        <v>44</v>
      </c>
      <c r="B55" s="19" t="s">
        <v>143</v>
      </c>
      <c r="C55" s="20" t="s">
        <v>81</v>
      </c>
      <c r="D55" s="21"/>
      <c r="E55" s="21"/>
      <c r="F55" s="36">
        <f>+F56+F61+F66</f>
        <v>1573</v>
      </c>
      <c r="G55" s="36">
        <f>+G56+G61+G66</f>
        <v>1100</v>
      </c>
    </row>
    <row r="56" spans="1:7" ht="31.5" x14ac:dyDescent="0.25">
      <c r="A56" s="10">
        <v>45</v>
      </c>
      <c r="B56" s="25" t="s">
        <v>40</v>
      </c>
      <c r="C56" s="26" t="s">
        <v>70</v>
      </c>
      <c r="D56" s="27"/>
      <c r="E56" s="27"/>
      <c r="F56" s="43">
        <f>F58</f>
        <v>200</v>
      </c>
      <c r="G56" s="43">
        <f>G58</f>
        <v>0</v>
      </c>
    </row>
    <row r="57" spans="1:7" ht="31.5" x14ac:dyDescent="0.25">
      <c r="A57" s="10">
        <v>46</v>
      </c>
      <c r="B57" s="25" t="s">
        <v>132</v>
      </c>
      <c r="C57" s="26" t="s">
        <v>70</v>
      </c>
      <c r="D57" s="27" t="s">
        <v>133</v>
      </c>
      <c r="E57" s="27"/>
      <c r="F57" s="43">
        <f t="shared" ref="F57:G59" si="6">F58</f>
        <v>200</v>
      </c>
      <c r="G57" s="43">
        <f t="shared" si="6"/>
        <v>0</v>
      </c>
    </row>
    <row r="58" spans="1:7" ht="47.25" x14ac:dyDescent="0.25">
      <c r="A58" s="10">
        <v>47</v>
      </c>
      <c r="B58" s="25" t="s">
        <v>134</v>
      </c>
      <c r="C58" s="26" t="s">
        <v>70</v>
      </c>
      <c r="D58" s="27" t="s">
        <v>135</v>
      </c>
      <c r="E58" s="27"/>
      <c r="F58" s="43">
        <f t="shared" si="6"/>
        <v>200</v>
      </c>
      <c r="G58" s="43">
        <f t="shared" si="6"/>
        <v>0</v>
      </c>
    </row>
    <row r="59" spans="1:7" ht="31.5" x14ac:dyDescent="0.25">
      <c r="A59" s="10">
        <v>48</v>
      </c>
      <c r="B59" s="25" t="s">
        <v>140</v>
      </c>
      <c r="C59" s="26" t="s">
        <v>70</v>
      </c>
      <c r="D59" s="27" t="s">
        <v>135</v>
      </c>
      <c r="E59" s="27" t="s">
        <v>138</v>
      </c>
      <c r="F59" s="43">
        <f t="shared" si="6"/>
        <v>200</v>
      </c>
      <c r="G59" s="43">
        <f t="shared" si="6"/>
        <v>0</v>
      </c>
    </row>
    <row r="60" spans="1:7" ht="15.75" x14ac:dyDescent="0.25">
      <c r="A60" s="10">
        <v>49</v>
      </c>
      <c r="B60" s="22" t="s">
        <v>106</v>
      </c>
      <c r="C60" s="26" t="s">
        <v>70</v>
      </c>
      <c r="D60" s="27" t="s">
        <v>135</v>
      </c>
      <c r="E60" s="27" t="s">
        <v>22</v>
      </c>
      <c r="F60" s="36">
        <v>200</v>
      </c>
      <c r="G60" s="38">
        <v>0</v>
      </c>
    </row>
    <row r="61" spans="1:7" ht="15.75" x14ac:dyDescent="0.25">
      <c r="A61" s="10">
        <v>50</v>
      </c>
      <c r="B61" s="19" t="s">
        <v>60</v>
      </c>
      <c r="C61" s="20" t="s">
        <v>59</v>
      </c>
      <c r="D61" s="21"/>
      <c r="E61" s="21"/>
      <c r="F61" s="36">
        <f>F63</f>
        <v>1250</v>
      </c>
      <c r="G61" s="36">
        <f>G63</f>
        <v>1050</v>
      </c>
    </row>
    <row r="62" spans="1:7" ht="31.5" x14ac:dyDescent="0.25">
      <c r="A62" s="10">
        <v>51</v>
      </c>
      <c r="B62" s="19" t="s">
        <v>132</v>
      </c>
      <c r="C62" s="20" t="s">
        <v>59</v>
      </c>
      <c r="D62" s="21" t="s">
        <v>133</v>
      </c>
      <c r="E62" s="21"/>
      <c r="F62" s="36">
        <f t="shared" ref="F62:G64" si="7">F63</f>
        <v>1250</v>
      </c>
      <c r="G62" s="36">
        <f t="shared" si="7"/>
        <v>1050</v>
      </c>
    </row>
    <row r="63" spans="1:7" ht="47.25" x14ac:dyDescent="0.25">
      <c r="A63" s="10">
        <v>52</v>
      </c>
      <c r="B63" s="19" t="s">
        <v>134</v>
      </c>
      <c r="C63" s="20" t="s">
        <v>59</v>
      </c>
      <c r="D63" s="21" t="s">
        <v>135</v>
      </c>
      <c r="E63" s="21"/>
      <c r="F63" s="36">
        <f t="shared" si="7"/>
        <v>1250</v>
      </c>
      <c r="G63" s="36">
        <f t="shared" si="7"/>
        <v>1050</v>
      </c>
    </row>
    <row r="64" spans="1:7" ht="31.5" x14ac:dyDescent="0.25">
      <c r="A64" s="10">
        <v>53</v>
      </c>
      <c r="B64" s="19" t="s">
        <v>140</v>
      </c>
      <c r="C64" s="20" t="s">
        <v>59</v>
      </c>
      <c r="D64" s="21" t="s">
        <v>135</v>
      </c>
      <c r="E64" s="21" t="s">
        <v>138</v>
      </c>
      <c r="F64" s="36">
        <f t="shared" si="7"/>
        <v>1250</v>
      </c>
      <c r="G64" s="36">
        <f t="shared" si="7"/>
        <v>1050</v>
      </c>
    </row>
    <row r="65" spans="1:7" ht="15.75" x14ac:dyDescent="0.25">
      <c r="A65" s="10">
        <v>54</v>
      </c>
      <c r="B65" s="22" t="s">
        <v>106</v>
      </c>
      <c r="C65" s="20" t="s">
        <v>59</v>
      </c>
      <c r="D65" s="21" t="s">
        <v>135</v>
      </c>
      <c r="E65" s="21" t="s">
        <v>22</v>
      </c>
      <c r="F65" s="36">
        <v>1250</v>
      </c>
      <c r="G65" s="38">
        <v>1050</v>
      </c>
    </row>
    <row r="66" spans="1:7" ht="15.75" x14ac:dyDescent="0.25">
      <c r="A66" s="10">
        <v>55</v>
      </c>
      <c r="B66" s="23" t="s">
        <v>23</v>
      </c>
      <c r="C66" s="20" t="s">
        <v>61</v>
      </c>
      <c r="D66" s="21"/>
      <c r="E66" s="21"/>
      <c r="F66" s="36">
        <f>F68</f>
        <v>123</v>
      </c>
      <c r="G66" s="36">
        <f>G68</f>
        <v>50</v>
      </c>
    </row>
    <row r="67" spans="1:7" ht="31.5" x14ac:dyDescent="0.25">
      <c r="A67" s="10">
        <v>56</v>
      </c>
      <c r="B67" s="19" t="s">
        <v>132</v>
      </c>
      <c r="C67" s="20" t="s">
        <v>61</v>
      </c>
      <c r="D67" s="21" t="s">
        <v>133</v>
      </c>
      <c r="E67" s="21"/>
      <c r="F67" s="36">
        <f t="shared" ref="F67:G69" si="8">F68</f>
        <v>123</v>
      </c>
      <c r="G67" s="36">
        <f t="shared" si="8"/>
        <v>50</v>
      </c>
    </row>
    <row r="68" spans="1:7" ht="47.25" x14ac:dyDescent="0.25">
      <c r="A68" s="10">
        <v>57</v>
      </c>
      <c r="B68" s="19" t="s">
        <v>134</v>
      </c>
      <c r="C68" s="20" t="s">
        <v>61</v>
      </c>
      <c r="D68" s="21" t="s">
        <v>135</v>
      </c>
      <c r="E68" s="21"/>
      <c r="F68" s="36">
        <f t="shared" si="8"/>
        <v>123</v>
      </c>
      <c r="G68" s="36">
        <f t="shared" si="8"/>
        <v>50</v>
      </c>
    </row>
    <row r="69" spans="1:7" ht="15.75" x14ac:dyDescent="0.25">
      <c r="A69" s="10">
        <v>58</v>
      </c>
      <c r="B69" s="22" t="s">
        <v>140</v>
      </c>
      <c r="C69" s="20" t="s">
        <v>61</v>
      </c>
      <c r="D69" s="21" t="s">
        <v>135</v>
      </c>
      <c r="E69" s="21" t="s">
        <v>138</v>
      </c>
      <c r="F69" s="36">
        <f t="shared" si="8"/>
        <v>123</v>
      </c>
      <c r="G69" s="36">
        <f t="shared" si="8"/>
        <v>50</v>
      </c>
    </row>
    <row r="70" spans="1:7" ht="15.75" x14ac:dyDescent="0.25">
      <c r="A70" s="10">
        <v>59</v>
      </c>
      <c r="B70" s="19" t="s">
        <v>106</v>
      </c>
      <c r="C70" s="20" t="s">
        <v>61</v>
      </c>
      <c r="D70" s="21" t="s">
        <v>135</v>
      </c>
      <c r="E70" s="21" t="s">
        <v>22</v>
      </c>
      <c r="F70" s="42">
        <v>123</v>
      </c>
      <c r="G70" s="38">
        <v>50</v>
      </c>
    </row>
    <row r="71" spans="1:7" ht="94.5" x14ac:dyDescent="0.25">
      <c r="A71" s="10">
        <v>60</v>
      </c>
      <c r="B71" s="24" t="s">
        <v>144</v>
      </c>
      <c r="C71" s="12" t="s">
        <v>82</v>
      </c>
      <c r="D71" s="21" t="s">
        <v>4</v>
      </c>
      <c r="E71" s="21"/>
      <c r="F71" s="36">
        <f>F72</f>
        <v>34</v>
      </c>
      <c r="G71" s="36">
        <f>G72</f>
        <v>34</v>
      </c>
    </row>
    <row r="72" spans="1:7" ht="47.25" x14ac:dyDescent="0.25">
      <c r="A72" s="10">
        <v>61</v>
      </c>
      <c r="B72" s="19" t="s">
        <v>110</v>
      </c>
      <c r="C72" s="20" t="s">
        <v>98</v>
      </c>
      <c r="D72" s="21"/>
      <c r="E72" s="21"/>
      <c r="F72" s="36">
        <f>F74</f>
        <v>34</v>
      </c>
      <c r="G72" s="36">
        <f>G74</f>
        <v>34</v>
      </c>
    </row>
    <row r="73" spans="1:7" ht="31.5" x14ac:dyDescent="0.25">
      <c r="A73" s="10">
        <v>62</v>
      </c>
      <c r="B73" s="19" t="s">
        <v>132</v>
      </c>
      <c r="C73" s="20" t="s">
        <v>98</v>
      </c>
      <c r="D73" s="21" t="s">
        <v>133</v>
      </c>
      <c r="E73" s="21"/>
      <c r="F73" s="36">
        <f t="shared" ref="F73:G75" si="9">F74</f>
        <v>34</v>
      </c>
      <c r="G73" s="36">
        <f t="shared" si="9"/>
        <v>34</v>
      </c>
    </row>
    <row r="74" spans="1:7" ht="47.25" x14ac:dyDescent="0.25">
      <c r="A74" s="10">
        <v>63</v>
      </c>
      <c r="B74" s="19" t="s">
        <v>134</v>
      </c>
      <c r="C74" s="20" t="s">
        <v>98</v>
      </c>
      <c r="D74" s="21" t="s">
        <v>135</v>
      </c>
      <c r="E74" s="21"/>
      <c r="F74" s="36">
        <f t="shared" si="9"/>
        <v>34</v>
      </c>
      <c r="G74" s="36">
        <f t="shared" si="9"/>
        <v>34</v>
      </c>
    </row>
    <row r="75" spans="1:7" ht="31.5" x14ac:dyDescent="0.25">
      <c r="A75" s="10">
        <v>64</v>
      </c>
      <c r="B75" s="28" t="s">
        <v>145</v>
      </c>
      <c r="C75" s="20" t="s">
        <v>98</v>
      </c>
      <c r="D75" s="21" t="s">
        <v>135</v>
      </c>
      <c r="E75" s="21" t="s">
        <v>146</v>
      </c>
      <c r="F75" s="36">
        <f t="shared" si="9"/>
        <v>34</v>
      </c>
      <c r="G75" s="36">
        <f t="shared" si="9"/>
        <v>34</v>
      </c>
    </row>
    <row r="76" spans="1:7" ht="31.5" x14ac:dyDescent="0.25">
      <c r="A76" s="10">
        <v>65</v>
      </c>
      <c r="B76" s="28" t="s">
        <v>111</v>
      </c>
      <c r="C76" s="20" t="s">
        <v>98</v>
      </c>
      <c r="D76" s="21" t="s">
        <v>135</v>
      </c>
      <c r="E76" s="21" t="s">
        <v>16</v>
      </c>
      <c r="F76" s="36">
        <v>34</v>
      </c>
      <c r="G76" s="38">
        <v>34</v>
      </c>
    </row>
    <row r="77" spans="1:7" ht="47.25" x14ac:dyDescent="0.25">
      <c r="A77" s="10">
        <v>66</v>
      </c>
      <c r="B77" s="24" t="s">
        <v>147</v>
      </c>
      <c r="C77" s="14" t="s">
        <v>83</v>
      </c>
      <c r="D77" s="21"/>
      <c r="E77" s="21"/>
      <c r="F77" s="36">
        <f>F78+F87</f>
        <v>23</v>
      </c>
      <c r="G77" s="36">
        <f>G78+G87</f>
        <v>23</v>
      </c>
    </row>
    <row r="78" spans="1:7" ht="31.5" x14ac:dyDescent="0.25">
      <c r="A78" s="10">
        <v>67</v>
      </c>
      <c r="B78" s="19" t="s">
        <v>112</v>
      </c>
      <c r="C78" s="20" t="s">
        <v>97</v>
      </c>
      <c r="D78" s="21"/>
      <c r="E78" s="21"/>
      <c r="F78" s="36">
        <f>F80</f>
        <v>20</v>
      </c>
      <c r="G78" s="36">
        <f>G80</f>
        <v>20</v>
      </c>
    </row>
    <row r="79" spans="1:7" ht="31.5" x14ac:dyDescent="0.25">
      <c r="A79" s="10">
        <v>68</v>
      </c>
      <c r="B79" s="19" t="s">
        <v>132</v>
      </c>
      <c r="C79" s="20" t="s">
        <v>97</v>
      </c>
      <c r="D79" s="21" t="s">
        <v>133</v>
      </c>
      <c r="E79" s="21"/>
      <c r="F79" s="36">
        <f t="shared" ref="F79:G81" si="10">F80</f>
        <v>20</v>
      </c>
      <c r="G79" s="36">
        <f t="shared" si="10"/>
        <v>20</v>
      </c>
    </row>
    <row r="80" spans="1:7" ht="47.25" x14ac:dyDescent="0.25">
      <c r="A80" s="10">
        <v>69</v>
      </c>
      <c r="B80" s="19" t="s">
        <v>134</v>
      </c>
      <c r="C80" s="20" t="s">
        <v>97</v>
      </c>
      <c r="D80" s="21" t="s">
        <v>135</v>
      </c>
      <c r="E80" s="21"/>
      <c r="F80" s="36">
        <f t="shared" si="10"/>
        <v>20</v>
      </c>
      <c r="G80" s="36">
        <f t="shared" si="10"/>
        <v>20</v>
      </c>
    </row>
    <row r="81" spans="1:7" ht="31.5" x14ac:dyDescent="0.25">
      <c r="A81" s="10">
        <v>70</v>
      </c>
      <c r="B81" s="19" t="s">
        <v>145</v>
      </c>
      <c r="C81" s="20" t="s">
        <v>97</v>
      </c>
      <c r="D81" s="21" t="s">
        <v>135</v>
      </c>
      <c r="E81" s="21" t="s">
        <v>146</v>
      </c>
      <c r="F81" s="36">
        <f t="shared" si="10"/>
        <v>20</v>
      </c>
      <c r="G81" s="36">
        <f t="shared" si="10"/>
        <v>20</v>
      </c>
    </row>
    <row r="82" spans="1:7" ht="47.25" x14ac:dyDescent="0.25">
      <c r="A82" s="10">
        <v>71</v>
      </c>
      <c r="B82" s="28" t="s">
        <v>113</v>
      </c>
      <c r="C82" s="20" t="s">
        <v>97</v>
      </c>
      <c r="D82" s="21" t="s">
        <v>135</v>
      </c>
      <c r="E82" s="21" t="s">
        <v>17</v>
      </c>
      <c r="F82" s="42">
        <v>20</v>
      </c>
      <c r="G82" s="38">
        <v>20</v>
      </c>
    </row>
    <row r="83" spans="1:7" ht="47.25" x14ac:dyDescent="0.25">
      <c r="A83" s="10">
        <v>72</v>
      </c>
      <c r="B83" s="28" t="s">
        <v>121</v>
      </c>
      <c r="C83" s="20" t="s">
        <v>120</v>
      </c>
      <c r="D83" s="21"/>
      <c r="E83" s="21"/>
      <c r="F83" s="42">
        <f>F85</f>
        <v>3</v>
      </c>
      <c r="G83" s="42">
        <f>G85</f>
        <v>3</v>
      </c>
    </row>
    <row r="84" spans="1:7" ht="31.5" x14ac:dyDescent="0.25">
      <c r="A84" s="10">
        <v>73</v>
      </c>
      <c r="B84" s="28" t="s">
        <v>132</v>
      </c>
      <c r="C84" s="20" t="s">
        <v>120</v>
      </c>
      <c r="D84" s="21" t="s">
        <v>133</v>
      </c>
      <c r="E84" s="21"/>
      <c r="F84" s="42">
        <f t="shared" ref="F84:G86" si="11">F85</f>
        <v>3</v>
      </c>
      <c r="G84" s="42">
        <f t="shared" si="11"/>
        <v>3</v>
      </c>
    </row>
    <row r="85" spans="1:7" ht="47.25" x14ac:dyDescent="0.25">
      <c r="A85" s="10">
        <v>74</v>
      </c>
      <c r="B85" s="28" t="s">
        <v>134</v>
      </c>
      <c r="C85" s="20" t="s">
        <v>120</v>
      </c>
      <c r="D85" s="21" t="s">
        <v>135</v>
      </c>
      <c r="E85" s="21"/>
      <c r="F85" s="42">
        <f t="shared" si="11"/>
        <v>3</v>
      </c>
      <c r="G85" s="42">
        <f t="shared" si="11"/>
        <v>3</v>
      </c>
    </row>
    <row r="86" spans="1:7" ht="31.5" x14ac:dyDescent="0.25">
      <c r="A86" s="10">
        <v>75</v>
      </c>
      <c r="B86" s="28" t="s">
        <v>145</v>
      </c>
      <c r="C86" s="20" t="s">
        <v>120</v>
      </c>
      <c r="D86" s="21" t="s">
        <v>135</v>
      </c>
      <c r="E86" s="21" t="s">
        <v>146</v>
      </c>
      <c r="F86" s="42">
        <f t="shared" si="11"/>
        <v>3</v>
      </c>
      <c r="G86" s="42">
        <f t="shared" si="11"/>
        <v>3</v>
      </c>
    </row>
    <row r="87" spans="1:7" ht="47.25" x14ac:dyDescent="0.25">
      <c r="A87" s="10">
        <v>76</v>
      </c>
      <c r="B87" s="28" t="s">
        <v>113</v>
      </c>
      <c r="C87" s="20" t="s">
        <v>120</v>
      </c>
      <c r="D87" s="21" t="s">
        <v>135</v>
      </c>
      <c r="E87" s="21" t="s">
        <v>17</v>
      </c>
      <c r="F87" s="42">
        <v>3</v>
      </c>
      <c r="G87" s="38">
        <v>3</v>
      </c>
    </row>
    <row r="88" spans="1:7" ht="47.25" x14ac:dyDescent="0.25">
      <c r="A88" s="10">
        <v>77</v>
      </c>
      <c r="B88" s="19" t="s">
        <v>148</v>
      </c>
      <c r="C88" s="20" t="s">
        <v>84</v>
      </c>
      <c r="D88" s="21"/>
      <c r="E88" s="21"/>
      <c r="F88" s="46">
        <f>F89+F94</f>
        <v>567.38599999999997</v>
      </c>
      <c r="G88" s="46">
        <f>G89+G94</f>
        <v>523.68599999999992</v>
      </c>
    </row>
    <row r="89" spans="1:7" ht="47.25" x14ac:dyDescent="0.25">
      <c r="A89" s="10">
        <v>83</v>
      </c>
      <c r="B89" s="19" t="s">
        <v>76</v>
      </c>
      <c r="C89" s="20" t="s">
        <v>54</v>
      </c>
      <c r="D89" s="21"/>
      <c r="E89" s="21"/>
      <c r="F89" s="36">
        <f>F91</f>
        <v>275.39999999999998</v>
      </c>
      <c r="G89" s="36">
        <f>G91</f>
        <v>231.7</v>
      </c>
    </row>
    <row r="90" spans="1:7" ht="31.5" x14ac:dyDescent="0.25">
      <c r="A90" s="10">
        <v>84</v>
      </c>
      <c r="B90" s="19" t="s">
        <v>132</v>
      </c>
      <c r="C90" s="20" t="s">
        <v>54</v>
      </c>
      <c r="D90" s="21" t="s">
        <v>133</v>
      </c>
      <c r="E90" s="21"/>
      <c r="F90" s="36">
        <f t="shared" ref="F90:G92" si="12">F91</f>
        <v>275.39999999999998</v>
      </c>
      <c r="G90" s="36">
        <f t="shared" si="12"/>
        <v>231.7</v>
      </c>
    </row>
    <row r="91" spans="1:7" ht="47.25" x14ac:dyDescent="0.25">
      <c r="A91" s="10">
        <v>85</v>
      </c>
      <c r="B91" s="19" t="s">
        <v>134</v>
      </c>
      <c r="C91" s="20" t="s">
        <v>54</v>
      </c>
      <c r="D91" s="21" t="s">
        <v>135</v>
      </c>
      <c r="E91" s="21"/>
      <c r="F91" s="36">
        <f t="shared" si="12"/>
        <v>275.39999999999998</v>
      </c>
      <c r="G91" s="36">
        <f t="shared" si="12"/>
        <v>231.7</v>
      </c>
    </row>
    <row r="92" spans="1:7" ht="15.75" x14ac:dyDescent="0.25">
      <c r="A92" s="10">
        <v>86</v>
      </c>
      <c r="B92" s="19" t="s">
        <v>108</v>
      </c>
      <c r="C92" s="20" t="s">
        <v>54</v>
      </c>
      <c r="D92" s="21" t="s">
        <v>135</v>
      </c>
      <c r="E92" s="21" t="s">
        <v>141</v>
      </c>
      <c r="F92" s="36">
        <f t="shared" si="12"/>
        <v>275.39999999999998</v>
      </c>
      <c r="G92" s="36">
        <f t="shared" si="12"/>
        <v>231.7</v>
      </c>
    </row>
    <row r="93" spans="1:7" ht="15.75" x14ac:dyDescent="0.25">
      <c r="A93" s="10">
        <v>87</v>
      </c>
      <c r="B93" s="22" t="s">
        <v>109</v>
      </c>
      <c r="C93" s="20" t="s">
        <v>54</v>
      </c>
      <c r="D93" s="21" t="s">
        <v>135</v>
      </c>
      <c r="E93" s="21" t="s">
        <v>31</v>
      </c>
      <c r="F93" s="36">
        <v>275.39999999999998</v>
      </c>
      <c r="G93" s="38">
        <v>231.7</v>
      </c>
    </row>
    <row r="94" spans="1:7" ht="31.5" x14ac:dyDescent="0.25">
      <c r="A94" s="10">
        <v>88</v>
      </c>
      <c r="B94" s="19" t="s">
        <v>149</v>
      </c>
      <c r="C94" s="20" t="s">
        <v>55</v>
      </c>
      <c r="D94" s="21"/>
      <c r="E94" s="21"/>
      <c r="F94" s="46">
        <f>F96</f>
        <v>291.98599999999999</v>
      </c>
      <c r="G94" s="46">
        <f>G96</f>
        <v>291.98599999999999</v>
      </c>
    </row>
    <row r="95" spans="1:7" ht="31.5" x14ac:dyDescent="0.25">
      <c r="A95" s="10">
        <v>89</v>
      </c>
      <c r="B95" s="19" t="s">
        <v>132</v>
      </c>
      <c r="C95" s="20" t="s">
        <v>55</v>
      </c>
      <c r="D95" s="21" t="s">
        <v>133</v>
      </c>
      <c r="E95" s="21"/>
      <c r="F95" s="46">
        <f t="shared" ref="F95:G97" si="13">F96</f>
        <v>291.98599999999999</v>
      </c>
      <c r="G95" s="46">
        <f t="shared" si="13"/>
        <v>291.98599999999999</v>
      </c>
    </row>
    <row r="96" spans="1:7" ht="47.25" x14ac:dyDescent="0.25">
      <c r="A96" s="10">
        <v>90</v>
      </c>
      <c r="B96" s="19" t="s">
        <v>134</v>
      </c>
      <c r="C96" s="20" t="s">
        <v>55</v>
      </c>
      <c r="D96" s="21" t="s">
        <v>135</v>
      </c>
      <c r="E96" s="21"/>
      <c r="F96" s="46">
        <f t="shared" si="13"/>
        <v>291.98599999999999</v>
      </c>
      <c r="G96" s="46">
        <f t="shared" si="13"/>
        <v>291.98599999999999</v>
      </c>
    </row>
    <row r="97" spans="1:7" ht="15.75" x14ac:dyDescent="0.25">
      <c r="A97" s="10">
        <v>91</v>
      </c>
      <c r="B97" s="19" t="s">
        <v>108</v>
      </c>
      <c r="C97" s="20" t="s">
        <v>55</v>
      </c>
      <c r="D97" s="21" t="s">
        <v>135</v>
      </c>
      <c r="E97" s="21" t="s">
        <v>141</v>
      </c>
      <c r="F97" s="46">
        <f t="shared" si="13"/>
        <v>291.98599999999999</v>
      </c>
      <c r="G97" s="46">
        <f t="shared" si="13"/>
        <v>291.98599999999999</v>
      </c>
    </row>
    <row r="98" spans="1:7" ht="15.75" x14ac:dyDescent="0.25">
      <c r="A98" s="10">
        <v>92</v>
      </c>
      <c r="B98" s="19" t="s">
        <v>109</v>
      </c>
      <c r="C98" s="20" t="s">
        <v>55</v>
      </c>
      <c r="D98" s="21" t="s">
        <v>135</v>
      </c>
      <c r="E98" s="21" t="s">
        <v>31</v>
      </c>
      <c r="F98" s="46">
        <v>291.98599999999999</v>
      </c>
      <c r="G98" s="49">
        <v>291.98599999999999</v>
      </c>
    </row>
    <row r="99" spans="1:7" ht="47.25" x14ac:dyDescent="0.25">
      <c r="A99" s="10">
        <v>103</v>
      </c>
      <c r="B99" s="19" t="s">
        <v>150</v>
      </c>
      <c r="C99" s="20" t="s">
        <v>85</v>
      </c>
      <c r="D99" s="21" t="s">
        <v>4</v>
      </c>
      <c r="E99" s="21"/>
      <c r="F99" s="36">
        <f>F100+F126</f>
        <v>10715</v>
      </c>
      <c r="G99" s="36">
        <f>G100+G126</f>
        <v>7632</v>
      </c>
    </row>
    <row r="100" spans="1:7" ht="47.25" x14ac:dyDescent="0.25">
      <c r="A100" s="10">
        <v>104</v>
      </c>
      <c r="B100" s="19" t="s">
        <v>151</v>
      </c>
      <c r="C100" s="20" t="s">
        <v>86</v>
      </c>
      <c r="D100" s="21" t="s">
        <v>4</v>
      </c>
      <c r="E100" s="21"/>
      <c r="F100" s="36">
        <f>F103+F123+F108+F113+F116</f>
        <v>10659</v>
      </c>
      <c r="G100" s="36">
        <f>G103+G123+G108+G113+G116</f>
        <v>7576</v>
      </c>
    </row>
    <row r="101" spans="1:7" ht="47.25" x14ac:dyDescent="0.25">
      <c r="A101" s="10">
        <v>105</v>
      </c>
      <c r="B101" s="19" t="s">
        <v>152</v>
      </c>
      <c r="C101" s="20" t="s">
        <v>65</v>
      </c>
      <c r="D101" s="21"/>
      <c r="E101" s="21"/>
      <c r="F101" s="36">
        <f>F103</f>
        <v>10500</v>
      </c>
      <c r="G101" s="36">
        <f>G103</f>
        <v>7500</v>
      </c>
    </row>
    <row r="102" spans="1:7" ht="47.25" x14ac:dyDescent="0.25">
      <c r="A102" s="10">
        <v>106</v>
      </c>
      <c r="B102" s="19" t="s">
        <v>153</v>
      </c>
      <c r="C102" s="20" t="s">
        <v>65</v>
      </c>
      <c r="D102" s="21" t="s">
        <v>154</v>
      </c>
      <c r="E102" s="21"/>
      <c r="F102" s="36">
        <f t="shared" ref="F102:G104" si="14">F103</f>
        <v>10500</v>
      </c>
      <c r="G102" s="36">
        <f t="shared" si="14"/>
        <v>7500</v>
      </c>
    </row>
    <row r="103" spans="1:7" ht="15.75" x14ac:dyDescent="0.25">
      <c r="A103" s="10">
        <v>107</v>
      </c>
      <c r="B103" s="29" t="s">
        <v>155</v>
      </c>
      <c r="C103" s="20" t="s">
        <v>65</v>
      </c>
      <c r="D103" s="21" t="s">
        <v>156</v>
      </c>
      <c r="E103" s="21"/>
      <c r="F103" s="36">
        <f t="shared" si="14"/>
        <v>10500</v>
      </c>
      <c r="G103" s="36">
        <f t="shared" si="14"/>
        <v>7500</v>
      </c>
    </row>
    <row r="104" spans="1:7" ht="15.75" x14ac:dyDescent="0.25">
      <c r="A104" s="10">
        <v>108</v>
      </c>
      <c r="B104" s="19" t="s">
        <v>157</v>
      </c>
      <c r="C104" s="20" t="s">
        <v>65</v>
      </c>
      <c r="D104" s="21" t="s">
        <v>156</v>
      </c>
      <c r="E104" s="21" t="s">
        <v>158</v>
      </c>
      <c r="F104" s="36">
        <f t="shared" si="14"/>
        <v>10500</v>
      </c>
      <c r="G104" s="36">
        <f t="shared" si="14"/>
        <v>7500</v>
      </c>
    </row>
    <row r="105" spans="1:7" ht="15.75" x14ac:dyDescent="0.25">
      <c r="A105" s="10">
        <v>109</v>
      </c>
      <c r="B105" s="19" t="s">
        <v>114</v>
      </c>
      <c r="C105" s="20" t="s">
        <v>65</v>
      </c>
      <c r="D105" s="21" t="s">
        <v>156</v>
      </c>
      <c r="E105" s="21" t="s">
        <v>26</v>
      </c>
      <c r="F105" s="36">
        <v>10500</v>
      </c>
      <c r="G105" s="38">
        <v>7500</v>
      </c>
    </row>
    <row r="106" spans="1:7" ht="31.5" x14ac:dyDescent="0.25">
      <c r="A106" s="10">
        <v>110</v>
      </c>
      <c r="B106" s="19" t="s">
        <v>41</v>
      </c>
      <c r="C106" s="20" t="s">
        <v>67</v>
      </c>
      <c r="D106" s="21"/>
      <c r="E106" s="21"/>
      <c r="F106" s="36">
        <f>F108</f>
        <v>15</v>
      </c>
      <c r="G106" s="36">
        <f>G108</f>
        <v>7</v>
      </c>
    </row>
    <row r="107" spans="1:7" ht="31.5" x14ac:dyDescent="0.25">
      <c r="A107" s="10">
        <v>111</v>
      </c>
      <c r="B107" s="19" t="s">
        <v>132</v>
      </c>
      <c r="C107" s="20" t="s">
        <v>159</v>
      </c>
      <c r="D107" s="21" t="s">
        <v>133</v>
      </c>
      <c r="E107" s="21"/>
      <c r="F107" s="36">
        <f>F108</f>
        <v>15</v>
      </c>
      <c r="G107" s="36">
        <f>G108</f>
        <v>7</v>
      </c>
    </row>
    <row r="108" spans="1:7" ht="47.25" x14ac:dyDescent="0.25">
      <c r="A108" s="10">
        <v>112</v>
      </c>
      <c r="B108" s="19" t="s">
        <v>134</v>
      </c>
      <c r="C108" s="20" t="s">
        <v>67</v>
      </c>
      <c r="D108" s="21" t="s">
        <v>135</v>
      </c>
      <c r="E108" s="21"/>
      <c r="F108" s="36">
        <f>F110</f>
        <v>15</v>
      </c>
      <c r="G108" s="36">
        <f>G110</f>
        <v>7</v>
      </c>
    </row>
    <row r="109" spans="1:7" ht="15.75" x14ac:dyDescent="0.25">
      <c r="A109" s="10">
        <v>113</v>
      </c>
      <c r="B109" s="19" t="s">
        <v>157</v>
      </c>
      <c r="C109" s="20" t="s">
        <v>67</v>
      </c>
      <c r="D109" s="21" t="s">
        <v>135</v>
      </c>
      <c r="E109" s="21" t="s">
        <v>158</v>
      </c>
      <c r="F109" s="36">
        <f>F110</f>
        <v>15</v>
      </c>
      <c r="G109" s="36">
        <f>G110</f>
        <v>7</v>
      </c>
    </row>
    <row r="110" spans="1:7" ht="15.75" x14ac:dyDescent="0.25">
      <c r="A110" s="10">
        <v>114</v>
      </c>
      <c r="B110" s="19" t="s">
        <v>114</v>
      </c>
      <c r="C110" s="20" t="s">
        <v>67</v>
      </c>
      <c r="D110" s="21" t="s">
        <v>135</v>
      </c>
      <c r="E110" s="21" t="s">
        <v>26</v>
      </c>
      <c r="F110" s="36">
        <v>15</v>
      </c>
      <c r="G110" s="38">
        <v>7</v>
      </c>
    </row>
    <row r="111" spans="1:7" ht="47.25" x14ac:dyDescent="0.25">
      <c r="A111" s="10">
        <v>115</v>
      </c>
      <c r="B111" s="19" t="s">
        <v>42</v>
      </c>
      <c r="C111" s="20" t="s">
        <v>68</v>
      </c>
      <c r="D111" s="21"/>
      <c r="E111" s="21"/>
      <c r="F111" s="36">
        <f>F113</f>
        <v>116</v>
      </c>
      <c r="G111" s="36">
        <f>G113</f>
        <v>66</v>
      </c>
    </row>
    <row r="112" spans="1:7" ht="31.5" x14ac:dyDescent="0.25">
      <c r="A112" s="10">
        <v>116</v>
      </c>
      <c r="B112" s="19" t="s">
        <v>132</v>
      </c>
      <c r="C112" s="20" t="s">
        <v>68</v>
      </c>
      <c r="D112" s="21" t="s">
        <v>133</v>
      </c>
      <c r="E112" s="21"/>
      <c r="F112" s="36">
        <f>F113</f>
        <v>116</v>
      </c>
      <c r="G112" s="36">
        <f>G113</f>
        <v>66</v>
      </c>
    </row>
    <row r="113" spans="1:7" ht="47.25" x14ac:dyDescent="0.25">
      <c r="A113" s="10">
        <v>117</v>
      </c>
      <c r="B113" s="19" t="s">
        <v>134</v>
      </c>
      <c r="C113" s="20" t="s">
        <v>68</v>
      </c>
      <c r="D113" s="21" t="s">
        <v>135</v>
      </c>
      <c r="E113" s="21"/>
      <c r="F113" s="36">
        <f>F115</f>
        <v>116</v>
      </c>
      <c r="G113" s="36">
        <f>G115</f>
        <v>66</v>
      </c>
    </row>
    <row r="114" spans="1:7" ht="15.75" x14ac:dyDescent="0.25">
      <c r="A114" s="10">
        <v>118</v>
      </c>
      <c r="B114" s="19" t="s">
        <v>157</v>
      </c>
      <c r="C114" s="20" t="s">
        <v>68</v>
      </c>
      <c r="D114" s="21" t="s">
        <v>135</v>
      </c>
      <c r="E114" s="21" t="s">
        <v>158</v>
      </c>
      <c r="F114" s="36">
        <f>F115</f>
        <v>116</v>
      </c>
      <c r="G114" s="36">
        <f>G115</f>
        <v>66</v>
      </c>
    </row>
    <row r="115" spans="1:7" ht="15.75" x14ac:dyDescent="0.25">
      <c r="A115" s="10">
        <v>119</v>
      </c>
      <c r="B115" s="19" t="s">
        <v>114</v>
      </c>
      <c r="C115" s="20" t="s">
        <v>68</v>
      </c>
      <c r="D115" s="21" t="s">
        <v>135</v>
      </c>
      <c r="E115" s="21" t="s">
        <v>26</v>
      </c>
      <c r="F115" s="36">
        <v>116</v>
      </c>
      <c r="G115" s="38">
        <v>66</v>
      </c>
    </row>
    <row r="116" spans="1:7" ht="31.5" x14ac:dyDescent="0.25">
      <c r="A116" s="10"/>
      <c r="B116" s="30" t="s">
        <v>182</v>
      </c>
      <c r="C116" s="20" t="s">
        <v>72</v>
      </c>
      <c r="D116" s="21"/>
      <c r="E116" s="21"/>
      <c r="F116" s="36">
        <f t="shared" ref="F116:G119" si="15">F117</f>
        <v>25</v>
      </c>
      <c r="G116" s="36">
        <f t="shared" si="15"/>
        <v>0</v>
      </c>
    </row>
    <row r="117" spans="1:7" ht="47.25" x14ac:dyDescent="0.25">
      <c r="A117" s="10"/>
      <c r="B117" s="30" t="s">
        <v>153</v>
      </c>
      <c r="C117" s="20" t="s">
        <v>72</v>
      </c>
      <c r="D117" s="21" t="s">
        <v>154</v>
      </c>
      <c r="E117" s="21"/>
      <c r="F117" s="36">
        <f t="shared" si="15"/>
        <v>25</v>
      </c>
      <c r="G117" s="36">
        <f t="shared" si="15"/>
        <v>0</v>
      </c>
    </row>
    <row r="118" spans="1:7" ht="15.75" x14ac:dyDescent="0.25">
      <c r="A118" s="10"/>
      <c r="B118" s="19" t="s">
        <v>155</v>
      </c>
      <c r="C118" s="20" t="s">
        <v>72</v>
      </c>
      <c r="D118" s="21" t="s">
        <v>156</v>
      </c>
      <c r="E118" s="21"/>
      <c r="F118" s="36">
        <f t="shared" si="15"/>
        <v>25</v>
      </c>
      <c r="G118" s="36">
        <f t="shared" si="15"/>
        <v>0</v>
      </c>
    </row>
    <row r="119" spans="1:7" ht="15.75" x14ac:dyDescent="0.25">
      <c r="A119" s="10"/>
      <c r="B119" s="19" t="s">
        <v>157</v>
      </c>
      <c r="C119" s="20" t="s">
        <v>72</v>
      </c>
      <c r="D119" s="21" t="s">
        <v>156</v>
      </c>
      <c r="E119" s="21" t="s">
        <v>158</v>
      </c>
      <c r="F119" s="36">
        <f t="shared" si="15"/>
        <v>25</v>
      </c>
      <c r="G119" s="36">
        <f t="shared" si="15"/>
        <v>0</v>
      </c>
    </row>
    <row r="120" spans="1:7" ht="15.75" x14ac:dyDescent="0.25">
      <c r="A120" s="10"/>
      <c r="B120" s="19" t="s">
        <v>114</v>
      </c>
      <c r="C120" s="20" t="s">
        <v>72</v>
      </c>
      <c r="D120" s="21" t="s">
        <v>156</v>
      </c>
      <c r="E120" s="21" t="s">
        <v>26</v>
      </c>
      <c r="F120" s="36">
        <v>25</v>
      </c>
      <c r="G120" s="37">
        <v>0</v>
      </c>
    </row>
    <row r="121" spans="1:7" ht="78.75" x14ac:dyDescent="0.25">
      <c r="A121" s="10">
        <v>120</v>
      </c>
      <c r="B121" s="30" t="s">
        <v>125</v>
      </c>
      <c r="C121" s="20" t="s">
        <v>66</v>
      </c>
      <c r="D121" s="21"/>
      <c r="E121" s="21"/>
      <c r="F121" s="36">
        <f>F123</f>
        <v>3</v>
      </c>
      <c r="G121" s="36">
        <f>G123</f>
        <v>3</v>
      </c>
    </row>
    <row r="122" spans="1:7" ht="47.25" x14ac:dyDescent="0.25">
      <c r="A122" s="10">
        <v>121</v>
      </c>
      <c r="B122" s="30" t="s">
        <v>153</v>
      </c>
      <c r="C122" s="20" t="s">
        <v>66</v>
      </c>
      <c r="D122" s="21" t="s">
        <v>154</v>
      </c>
      <c r="E122" s="21"/>
      <c r="F122" s="36">
        <f t="shared" ref="F122:G124" si="16">F123</f>
        <v>3</v>
      </c>
      <c r="G122" s="36">
        <f t="shared" si="16"/>
        <v>3</v>
      </c>
    </row>
    <row r="123" spans="1:7" ht="15.75" x14ac:dyDescent="0.25">
      <c r="A123" s="10">
        <v>122</v>
      </c>
      <c r="B123" s="19" t="s">
        <v>155</v>
      </c>
      <c r="C123" s="20" t="s">
        <v>66</v>
      </c>
      <c r="D123" s="21" t="s">
        <v>156</v>
      </c>
      <c r="E123" s="21"/>
      <c r="F123" s="36">
        <f t="shared" si="16"/>
        <v>3</v>
      </c>
      <c r="G123" s="36">
        <f t="shared" si="16"/>
        <v>3</v>
      </c>
    </row>
    <row r="124" spans="1:7" ht="15.75" x14ac:dyDescent="0.25">
      <c r="A124" s="10">
        <v>123</v>
      </c>
      <c r="B124" s="19" t="s">
        <v>157</v>
      </c>
      <c r="C124" s="20" t="s">
        <v>66</v>
      </c>
      <c r="D124" s="21" t="s">
        <v>156</v>
      </c>
      <c r="E124" s="21" t="s">
        <v>158</v>
      </c>
      <c r="F124" s="36">
        <f t="shared" si="16"/>
        <v>3</v>
      </c>
      <c r="G124" s="36">
        <f t="shared" si="16"/>
        <v>3</v>
      </c>
    </row>
    <row r="125" spans="1:7" ht="15.75" x14ac:dyDescent="0.25">
      <c r="A125" s="10">
        <v>124</v>
      </c>
      <c r="B125" s="19" t="s">
        <v>114</v>
      </c>
      <c r="C125" s="20" t="s">
        <v>66</v>
      </c>
      <c r="D125" s="21" t="s">
        <v>156</v>
      </c>
      <c r="E125" s="21" t="s">
        <v>26</v>
      </c>
      <c r="F125" s="36">
        <v>3</v>
      </c>
      <c r="G125" s="37">
        <v>3</v>
      </c>
    </row>
    <row r="126" spans="1:7" ht="47.25" x14ac:dyDescent="0.25">
      <c r="A126" s="10">
        <v>125</v>
      </c>
      <c r="B126" s="19" t="s">
        <v>160</v>
      </c>
      <c r="C126" s="20" t="s">
        <v>87</v>
      </c>
      <c r="D126" s="21"/>
      <c r="E126" s="21"/>
      <c r="F126" s="36">
        <f>F129</f>
        <v>56</v>
      </c>
      <c r="G126" s="36">
        <f>G129</f>
        <v>56</v>
      </c>
    </row>
    <row r="127" spans="1:7" ht="47.25" x14ac:dyDescent="0.25">
      <c r="A127" s="10">
        <v>126</v>
      </c>
      <c r="B127" s="19" t="s">
        <v>161</v>
      </c>
      <c r="C127" s="20" t="s">
        <v>69</v>
      </c>
      <c r="D127" s="21"/>
      <c r="E127" s="21"/>
      <c r="F127" s="36">
        <f t="shared" ref="F127:G130" si="17">F128</f>
        <v>56</v>
      </c>
      <c r="G127" s="36">
        <f t="shared" si="17"/>
        <v>56</v>
      </c>
    </row>
    <row r="128" spans="1:7" ht="31.5" x14ac:dyDescent="0.25">
      <c r="A128" s="10">
        <v>126</v>
      </c>
      <c r="B128" s="19" t="s">
        <v>132</v>
      </c>
      <c r="C128" s="20" t="s">
        <v>69</v>
      </c>
      <c r="D128" s="21" t="s">
        <v>133</v>
      </c>
      <c r="E128" s="21"/>
      <c r="F128" s="36">
        <f t="shared" si="17"/>
        <v>56</v>
      </c>
      <c r="G128" s="36">
        <f t="shared" si="17"/>
        <v>56</v>
      </c>
    </row>
    <row r="129" spans="1:7" ht="47.25" x14ac:dyDescent="0.25">
      <c r="A129" s="10">
        <v>127</v>
      </c>
      <c r="B129" s="19" t="s">
        <v>134</v>
      </c>
      <c r="C129" s="20" t="s">
        <v>69</v>
      </c>
      <c r="D129" s="21" t="s">
        <v>135</v>
      </c>
      <c r="E129" s="21"/>
      <c r="F129" s="36">
        <f t="shared" si="17"/>
        <v>56</v>
      </c>
      <c r="G129" s="36">
        <f t="shared" si="17"/>
        <v>56</v>
      </c>
    </row>
    <row r="130" spans="1:7" ht="15.75" x14ac:dyDescent="0.25">
      <c r="A130" s="10">
        <v>128</v>
      </c>
      <c r="B130" s="19" t="s">
        <v>162</v>
      </c>
      <c r="C130" s="20" t="s">
        <v>69</v>
      </c>
      <c r="D130" s="21" t="str">
        <f>D115</f>
        <v>240</v>
      </c>
      <c r="E130" s="21" t="s">
        <v>163</v>
      </c>
      <c r="F130" s="36">
        <f t="shared" si="17"/>
        <v>56</v>
      </c>
      <c r="G130" s="36">
        <f t="shared" si="17"/>
        <v>56</v>
      </c>
    </row>
    <row r="131" spans="1:7" ht="31.5" x14ac:dyDescent="0.25">
      <c r="A131" s="10">
        <v>129</v>
      </c>
      <c r="B131" s="19" t="s">
        <v>164</v>
      </c>
      <c r="C131" s="20" t="s">
        <v>69</v>
      </c>
      <c r="D131" s="21" t="s">
        <v>135</v>
      </c>
      <c r="E131" s="21" t="s">
        <v>29</v>
      </c>
      <c r="F131" s="36">
        <v>56</v>
      </c>
      <c r="G131" s="39">
        <v>56</v>
      </c>
    </row>
    <row r="132" spans="1:7" ht="15.75" x14ac:dyDescent="0.25">
      <c r="A132" s="10">
        <v>130</v>
      </c>
      <c r="B132" s="19" t="s">
        <v>91</v>
      </c>
      <c r="C132" s="20">
        <v>9000000</v>
      </c>
      <c r="D132" s="21"/>
      <c r="E132" s="21"/>
      <c r="F132" s="44">
        <f>+F133+F189+F199</f>
        <v>5050.7639999999992</v>
      </c>
      <c r="G132" s="44">
        <f>+G133+G189+G199</f>
        <v>4806.4039999999995</v>
      </c>
    </row>
    <row r="133" spans="1:7" ht="31.5" x14ac:dyDescent="0.25">
      <c r="A133" s="10">
        <v>131</v>
      </c>
      <c r="B133" s="19" t="s">
        <v>100</v>
      </c>
      <c r="C133" s="20" t="s">
        <v>99</v>
      </c>
      <c r="D133" s="21"/>
      <c r="E133" s="21"/>
      <c r="F133" s="44">
        <f>F134+F139+F159+F164+F169+F174+F179+F184+F154</f>
        <v>4485.8339999999998</v>
      </c>
      <c r="G133" s="44">
        <f>G134+G139+G159+G164+G169+G174+G179+G184+G154</f>
        <v>4267.7739999999994</v>
      </c>
    </row>
    <row r="134" spans="1:7" ht="15.75" x14ac:dyDescent="0.25">
      <c r="A134" s="10">
        <v>132</v>
      </c>
      <c r="B134" s="31" t="s">
        <v>7</v>
      </c>
      <c r="C134" s="20" t="s">
        <v>43</v>
      </c>
      <c r="D134" s="21"/>
      <c r="E134" s="21"/>
      <c r="F134" s="40">
        <f>F136</f>
        <v>588.29999999999995</v>
      </c>
      <c r="G134" s="40">
        <f>G136</f>
        <v>588.29999999999995</v>
      </c>
    </row>
    <row r="135" spans="1:7" ht="94.5" x14ac:dyDescent="0.25">
      <c r="A135" s="10">
        <v>133</v>
      </c>
      <c r="B135" s="19" t="s">
        <v>165</v>
      </c>
      <c r="C135" s="20" t="s">
        <v>43</v>
      </c>
      <c r="D135" s="21" t="s">
        <v>166</v>
      </c>
      <c r="E135" s="21"/>
      <c r="F135" s="40">
        <f t="shared" ref="F135:G137" si="18">F136</f>
        <v>588.29999999999995</v>
      </c>
      <c r="G135" s="40">
        <f t="shared" si="18"/>
        <v>588.29999999999995</v>
      </c>
    </row>
    <row r="136" spans="1:7" ht="31.5" x14ac:dyDescent="0.25">
      <c r="A136" s="10">
        <v>134</v>
      </c>
      <c r="B136" s="32" t="s">
        <v>167</v>
      </c>
      <c r="C136" s="20" t="s">
        <v>43</v>
      </c>
      <c r="D136" s="21" t="s">
        <v>168</v>
      </c>
      <c r="E136" s="21"/>
      <c r="F136" s="40">
        <f t="shared" si="18"/>
        <v>588.29999999999995</v>
      </c>
      <c r="G136" s="40">
        <f t="shared" si="18"/>
        <v>588.29999999999995</v>
      </c>
    </row>
    <row r="137" spans="1:7" ht="15.75" x14ac:dyDescent="0.25">
      <c r="A137" s="10">
        <v>135</v>
      </c>
      <c r="B137" s="19" t="s">
        <v>169</v>
      </c>
      <c r="C137" s="20" t="s">
        <v>43</v>
      </c>
      <c r="D137" s="21" t="s">
        <v>168</v>
      </c>
      <c r="E137" s="21" t="s">
        <v>170</v>
      </c>
      <c r="F137" s="40">
        <f t="shared" si="18"/>
        <v>588.29999999999995</v>
      </c>
      <c r="G137" s="40">
        <f t="shared" si="18"/>
        <v>588.29999999999995</v>
      </c>
    </row>
    <row r="138" spans="1:7" ht="47.25" x14ac:dyDescent="0.25">
      <c r="A138" s="10">
        <v>136</v>
      </c>
      <c r="B138" s="19" t="s">
        <v>5</v>
      </c>
      <c r="C138" s="20" t="s">
        <v>43</v>
      </c>
      <c r="D138" s="21" t="s">
        <v>168</v>
      </c>
      <c r="E138" s="21" t="s">
        <v>6</v>
      </c>
      <c r="F138" s="40">
        <f>4+584.3</f>
        <v>588.29999999999995</v>
      </c>
      <c r="G138" s="41">
        <f>4+584.3</f>
        <v>588.29999999999995</v>
      </c>
    </row>
    <row r="139" spans="1:7" ht="31.5" x14ac:dyDescent="0.25">
      <c r="A139" s="10">
        <v>137</v>
      </c>
      <c r="B139" s="19" t="s">
        <v>77</v>
      </c>
      <c r="C139" s="20" t="s">
        <v>44</v>
      </c>
      <c r="D139" s="21" t="s">
        <v>4</v>
      </c>
      <c r="E139" s="21"/>
      <c r="F139" s="40">
        <f>F141+F146+F151</f>
        <v>2970.72</v>
      </c>
      <c r="G139" s="40">
        <f>G141+G146+G151</f>
        <v>2827.56</v>
      </c>
    </row>
    <row r="140" spans="1:7" ht="94.5" x14ac:dyDescent="0.25">
      <c r="A140" s="10">
        <v>138</v>
      </c>
      <c r="B140" s="19" t="s">
        <v>165</v>
      </c>
      <c r="C140" s="20" t="s">
        <v>44</v>
      </c>
      <c r="D140" s="21" t="s">
        <v>166</v>
      </c>
      <c r="E140" s="21"/>
      <c r="F140" s="40">
        <f t="shared" ref="F140:G142" si="19">F141</f>
        <v>2407.6999999999998</v>
      </c>
      <c r="G140" s="40">
        <f t="shared" si="19"/>
        <v>2407.6999999999998</v>
      </c>
    </row>
    <row r="141" spans="1:7" ht="31.5" x14ac:dyDescent="0.25">
      <c r="A141" s="10">
        <v>139</v>
      </c>
      <c r="B141" s="33" t="s">
        <v>167</v>
      </c>
      <c r="C141" s="20" t="s">
        <v>44</v>
      </c>
      <c r="D141" s="21" t="s">
        <v>168</v>
      </c>
      <c r="E141" s="21"/>
      <c r="F141" s="40">
        <f t="shared" si="19"/>
        <v>2407.6999999999998</v>
      </c>
      <c r="G141" s="40">
        <f t="shared" si="19"/>
        <v>2407.6999999999998</v>
      </c>
    </row>
    <row r="142" spans="1:7" ht="15.75" x14ac:dyDescent="0.25">
      <c r="A142" s="10">
        <v>140</v>
      </c>
      <c r="B142" s="19" t="s">
        <v>169</v>
      </c>
      <c r="C142" s="20" t="s">
        <v>44</v>
      </c>
      <c r="D142" s="21" t="s">
        <v>168</v>
      </c>
      <c r="E142" s="21" t="s">
        <v>170</v>
      </c>
      <c r="F142" s="40">
        <f t="shared" si="19"/>
        <v>2407.6999999999998</v>
      </c>
      <c r="G142" s="40">
        <f t="shared" si="19"/>
        <v>2407.6999999999998</v>
      </c>
    </row>
    <row r="143" spans="1:7" ht="78.75" x14ac:dyDescent="0.25">
      <c r="A143" s="10">
        <v>141</v>
      </c>
      <c r="B143" s="19" t="s">
        <v>8</v>
      </c>
      <c r="C143" s="20" t="s">
        <v>44</v>
      </c>
      <c r="D143" s="21" t="s">
        <v>168</v>
      </c>
      <c r="E143" s="21" t="s">
        <v>9</v>
      </c>
      <c r="F143" s="40">
        <f>2392.2+15.5</f>
        <v>2407.6999999999998</v>
      </c>
      <c r="G143" s="41">
        <f>2392.2+15.5</f>
        <v>2407.6999999999998</v>
      </c>
    </row>
    <row r="144" spans="1:7" ht="31.5" x14ac:dyDescent="0.25">
      <c r="A144" s="10">
        <v>142</v>
      </c>
      <c r="B144" s="19" t="s">
        <v>77</v>
      </c>
      <c r="C144" s="20" t="s">
        <v>44</v>
      </c>
      <c r="D144" s="21"/>
      <c r="E144" s="21"/>
      <c r="F144" s="40">
        <f t="shared" ref="F144:G147" si="20">F145</f>
        <v>558.02</v>
      </c>
      <c r="G144" s="40">
        <f t="shared" si="20"/>
        <v>414.86</v>
      </c>
    </row>
    <row r="145" spans="1:7" ht="31.5" x14ac:dyDescent="0.25">
      <c r="A145" s="10">
        <v>143</v>
      </c>
      <c r="B145" s="19" t="s">
        <v>132</v>
      </c>
      <c r="C145" s="20" t="s">
        <v>44</v>
      </c>
      <c r="D145" s="21" t="s">
        <v>133</v>
      </c>
      <c r="E145" s="21"/>
      <c r="F145" s="40">
        <f t="shared" si="20"/>
        <v>558.02</v>
      </c>
      <c r="G145" s="40">
        <f t="shared" si="20"/>
        <v>414.86</v>
      </c>
    </row>
    <row r="146" spans="1:7" ht="47.25" x14ac:dyDescent="0.25">
      <c r="A146" s="10">
        <v>144</v>
      </c>
      <c r="B146" s="19" t="s">
        <v>134</v>
      </c>
      <c r="C146" s="20" t="s">
        <v>44</v>
      </c>
      <c r="D146" s="21" t="s">
        <v>135</v>
      </c>
      <c r="E146" s="21"/>
      <c r="F146" s="40">
        <f t="shared" si="20"/>
        <v>558.02</v>
      </c>
      <c r="G146" s="40">
        <f t="shared" si="20"/>
        <v>414.86</v>
      </c>
    </row>
    <row r="147" spans="1:7" ht="15.75" x14ac:dyDescent="0.25">
      <c r="A147" s="10">
        <v>145</v>
      </c>
      <c r="B147" s="19" t="s">
        <v>169</v>
      </c>
      <c r="C147" s="20" t="s">
        <v>44</v>
      </c>
      <c r="D147" s="21" t="s">
        <v>135</v>
      </c>
      <c r="E147" s="21" t="s">
        <v>170</v>
      </c>
      <c r="F147" s="40">
        <f t="shared" si="20"/>
        <v>558.02</v>
      </c>
      <c r="G147" s="40">
        <f t="shared" si="20"/>
        <v>414.86</v>
      </c>
    </row>
    <row r="148" spans="1:7" ht="78.75" x14ac:dyDescent="0.25">
      <c r="A148" s="10">
        <v>146</v>
      </c>
      <c r="B148" s="19" t="s">
        <v>8</v>
      </c>
      <c r="C148" s="20" t="s">
        <v>44</v>
      </c>
      <c r="D148" s="21" t="s">
        <v>135</v>
      </c>
      <c r="E148" s="21" t="s">
        <v>9</v>
      </c>
      <c r="F148" s="40">
        <f>558.02</f>
        <v>558.02</v>
      </c>
      <c r="G148" s="41">
        <v>414.86</v>
      </c>
    </row>
    <row r="149" spans="1:7" ht="31.5" x14ac:dyDescent="0.25">
      <c r="A149" s="10">
        <v>147</v>
      </c>
      <c r="B149" s="19" t="s">
        <v>77</v>
      </c>
      <c r="C149" s="20" t="s">
        <v>44</v>
      </c>
      <c r="D149" s="21"/>
      <c r="E149" s="21"/>
      <c r="F149" s="40">
        <f t="shared" ref="F149:G152" si="21">F150</f>
        <v>5</v>
      </c>
      <c r="G149" s="40">
        <f t="shared" si="21"/>
        <v>5</v>
      </c>
    </row>
    <row r="150" spans="1:7" ht="15.75" x14ac:dyDescent="0.25">
      <c r="A150" s="10">
        <v>148</v>
      </c>
      <c r="B150" s="19" t="s">
        <v>171</v>
      </c>
      <c r="C150" s="20" t="s">
        <v>44</v>
      </c>
      <c r="D150" s="21" t="s">
        <v>172</v>
      </c>
      <c r="E150" s="21"/>
      <c r="F150" s="40">
        <f t="shared" si="21"/>
        <v>5</v>
      </c>
      <c r="G150" s="40">
        <f t="shared" si="21"/>
        <v>5</v>
      </c>
    </row>
    <row r="151" spans="1:7" ht="31.5" x14ac:dyDescent="0.25">
      <c r="A151" s="10">
        <v>149</v>
      </c>
      <c r="B151" s="19" t="s">
        <v>173</v>
      </c>
      <c r="C151" s="20" t="s">
        <v>44</v>
      </c>
      <c r="D151" s="21" t="s">
        <v>174</v>
      </c>
      <c r="E151" s="21"/>
      <c r="F151" s="40">
        <f t="shared" si="21"/>
        <v>5</v>
      </c>
      <c r="G151" s="40">
        <f t="shared" si="21"/>
        <v>5</v>
      </c>
    </row>
    <row r="152" spans="1:7" ht="15.75" x14ac:dyDescent="0.25">
      <c r="A152" s="10">
        <v>150</v>
      </c>
      <c r="B152" s="19" t="s">
        <v>169</v>
      </c>
      <c r="C152" s="20" t="s">
        <v>44</v>
      </c>
      <c r="D152" s="21" t="s">
        <v>174</v>
      </c>
      <c r="E152" s="21" t="s">
        <v>170</v>
      </c>
      <c r="F152" s="40">
        <f t="shared" si="21"/>
        <v>5</v>
      </c>
      <c r="G152" s="40">
        <f t="shared" si="21"/>
        <v>5</v>
      </c>
    </row>
    <row r="153" spans="1:7" ht="78.75" x14ac:dyDescent="0.25">
      <c r="A153" s="10">
        <v>151</v>
      </c>
      <c r="B153" s="19" t="s">
        <v>8</v>
      </c>
      <c r="C153" s="20" t="s">
        <v>44</v>
      </c>
      <c r="D153" s="21" t="s">
        <v>174</v>
      </c>
      <c r="E153" s="21" t="s">
        <v>9</v>
      </c>
      <c r="F153" s="40">
        <v>5</v>
      </c>
      <c r="G153" s="41">
        <v>5</v>
      </c>
    </row>
    <row r="154" spans="1:7" ht="31.5" x14ac:dyDescent="0.25">
      <c r="A154" s="10">
        <v>152</v>
      </c>
      <c r="B154" s="19" t="s">
        <v>181</v>
      </c>
      <c r="C154" s="20" t="s">
        <v>126</v>
      </c>
      <c r="D154" s="21" t="s">
        <v>4</v>
      </c>
      <c r="E154" s="21"/>
      <c r="F154" s="44">
        <f>F156</f>
        <v>683.51400000000001</v>
      </c>
      <c r="G154" s="44">
        <f>G156</f>
        <v>683.51400000000001</v>
      </c>
    </row>
    <row r="155" spans="1:7" ht="94.5" x14ac:dyDescent="0.25">
      <c r="A155" s="10">
        <v>153</v>
      </c>
      <c r="B155" s="19" t="s">
        <v>165</v>
      </c>
      <c r="C155" s="20" t="s">
        <v>126</v>
      </c>
      <c r="D155" s="21" t="s">
        <v>166</v>
      </c>
      <c r="E155" s="21"/>
      <c r="F155" s="44">
        <f t="shared" ref="F155:G157" si="22">F156</f>
        <v>683.51400000000001</v>
      </c>
      <c r="G155" s="44">
        <f t="shared" si="22"/>
        <v>683.51400000000001</v>
      </c>
    </row>
    <row r="156" spans="1:7" ht="31.5" x14ac:dyDescent="0.25">
      <c r="A156" s="10">
        <v>154</v>
      </c>
      <c r="B156" s="19" t="s">
        <v>167</v>
      </c>
      <c r="C156" s="20" t="s">
        <v>126</v>
      </c>
      <c r="D156" s="21" t="s">
        <v>168</v>
      </c>
      <c r="E156" s="21"/>
      <c r="F156" s="44">
        <f t="shared" si="22"/>
        <v>683.51400000000001</v>
      </c>
      <c r="G156" s="44">
        <f t="shared" si="22"/>
        <v>683.51400000000001</v>
      </c>
    </row>
    <row r="157" spans="1:7" ht="15.75" x14ac:dyDescent="0.25">
      <c r="A157" s="10">
        <v>155</v>
      </c>
      <c r="B157" s="19" t="s">
        <v>169</v>
      </c>
      <c r="C157" s="20" t="s">
        <v>126</v>
      </c>
      <c r="D157" s="21" t="s">
        <v>168</v>
      </c>
      <c r="E157" s="21" t="s">
        <v>170</v>
      </c>
      <c r="F157" s="44">
        <f t="shared" si="22"/>
        <v>683.51400000000001</v>
      </c>
      <c r="G157" s="44">
        <f t="shared" si="22"/>
        <v>683.51400000000001</v>
      </c>
    </row>
    <row r="158" spans="1:7" ht="78.75" x14ac:dyDescent="0.25">
      <c r="A158" s="10">
        <v>156</v>
      </c>
      <c r="B158" s="19" t="s">
        <v>8</v>
      </c>
      <c r="C158" s="20" t="s">
        <v>126</v>
      </c>
      <c r="D158" s="21" t="s">
        <v>168</v>
      </c>
      <c r="E158" s="21" t="s">
        <v>9</v>
      </c>
      <c r="F158" s="44">
        <v>683.51400000000001</v>
      </c>
      <c r="G158" s="47">
        <v>683.51400000000001</v>
      </c>
    </row>
    <row r="159" spans="1:7" ht="31.5" x14ac:dyDescent="0.25">
      <c r="A159" s="10">
        <v>162</v>
      </c>
      <c r="B159" s="19" t="s">
        <v>34</v>
      </c>
      <c r="C159" s="20" t="str">
        <f>C161</f>
        <v>9018011</v>
      </c>
      <c r="D159" s="21"/>
      <c r="E159" s="21"/>
      <c r="F159" s="40">
        <f>F161</f>
        <v>50</v>
      </c>
      <c r="G159" s="40">
        <f>G161</f>
        <v>50</v>
      </c>
    </row>
    <row r="160" spans="1:7" ht="15.75" x14ac:dyDescent="0.25">
      <c r="A160" s="10">
        <v>163</v>
      </c>
      <c r="B160" s="19" t="s">
        <v>171</v>
      </c>
      <c r="C160" s="20" t="s">
        <v>45</v>
      </c>
      <c r="D160" s="21" t="s">
        <v>172</v>
      </c>
      <c r="E160" s="21"/>
      <c r="F160" s="40">
        <f>F161</f>
        <v>50</v>
      </c>
      <c r="G160" s="40">
        <f>G161</f>
        <v>50</v>
      </c>
    </row>
    <row r="161" spans="1:7" ht="15.75" x14ac:dyDescent="0.25">
      <c r="A161" s="10">
        <v>164</v>
      </c>
      <c r="B161" s="24" t="s">
        <v>92</v>
      </c>
      <c r="C161" s="20" t="s">
        <v>45</v>
      </c>
      <c r="D161" s="21" t="s">
        <v>39</v>
      </c>
      <c r="E161" s="21"/>
      <c r="F161" s="40">
        <f>F163</f>
        <v>50</v>
      </c>
      <c r="G161" s="40">
        <f>G163</f>
        <v>50</v>
      </c>
    </row>
    <row r="162" spans="1:7" ht="15.75" x14ac:dyDescent="0.25">
      <c r="A162" s="10">
        <v>165</v>
      </c>
      <c r="B162" s="34" t="s">
        <v>169</v>
      </c>
      <c r="C162" s="20" t="s">
        <v>45</v>
      </c>
      <c r="D162" s="21" t="s">
        <v>39</v>
      </c>
      <c r="E162" s="21" t="s">
        <v>170</v>
      </c>
      <c r="F162" s="40">
        <f>F163</f>
        <v>50</v>
      </c>
      <c r="G162" s="40">
        <f>G163</f>
        <v>50</v>
      </c>
    </row>
    <row r="163" spans="1:7" ht="15.75" x14ac:dyDescent="0.25">
      <c r="A163" s="10">
        <v>166</v>
      </c>
      <c r="B163" s="19" t="s">
        <v>10</v>
      </c>
      <c r="C163" s="20" t="s">
        <v>45</v>
      </c>
      <c r="D163" s="21" t="s">
        <v>39</v>
      </c>
      <c r="E163" s="21" t="s">
        <v>11</v>
      </c>
      <c r="F163" s="40">
        <v>50</v>
      </c>
      <c r="G163" s="41">
        <v>50</v>
      </c>
    </row>
    <row r="164" spans="1:7" ht="47.25" x14ac:dyDescent="0.25">
      <c r="A164" s="10">
        <v>167</v>
      </c>
      <c r="B164" s="19" t="s">
        <v>13</v>
      </c>
      <c r="C164" s="20" t="s">
        <v>49</v>
      </c>
      <c r="D164" s="21"/>
      <c r="E164" s="21"/>
      <c r="F164" s="40">
        <f>F166</f>
        <v>14.9</v>
      </c>
      <c r="G164" s="40">
        <f>G166</f>
        <v>14.9</v>
      </c>
    </row>
    <row r="165" spans="1:7" ht="31.5" x14ac:dyDescent="0.25">
      <c r="A165" s="10">
        <v>168</v>
      </c>
      <c r="B165" s="19" t="s">
        <v>132</v>
      </c>
      <c r="C165" s="20" t="s">
        <v>49</v>
      </c>
      <c r="D165" s="21" t="s">
        <v>133</v>
      </c>
      <c r="E165" s="21"/>
      <c r="F165" s="40">
        <f t="shared" ref="F165:G167" si="23">F166</f>
        <v>14.9</v>
      </c>
      <c r="G165" s="40">
        <f t="shared" si="23"/>
        <v>14.9</v>
      </c>
    </row>
    <row r="166" spans="1:7" ht="47.25" x14ac:dyDescent="0.25">
      <c r="A166" s="10">
        <v>169</v>
      </c>
      <c r="B166" s="19" t="s">
        <v>134</v>
      </c>
      <c r="C166" s="20" t="s">
        <v>49</v>
      </c>
      <c r="D166" s="21" t="s">
        <v>135</v>
      </c>
      <c r="E166" s="21"/>
      <c r="F166" s="40">
        <f t="shared" si="23"/>
        <v>14.9</v>
      </c>
      <c r="G166" s="40">
        <f t="shared" si="23"/>
        <v>14.9</v>
      </c>
    </row>
    <row r="167" spans="1:7" ht="15.75" x14ac:dyDescent="0.25">
      <c r="A167" s="10">
        <v>170</v>
      </c>
      <c r="B167" s="34" t="s">
        <v>169</v>
      </c>
      <c r="C167" s="20" t="s">
        <v>49</v>
      </c>
      <c r="D167" s="21" t="s">
        <v>135</v>
      </c>
      <c r="E167" s="21" t="s">
        <v>170</v>
      </c>
      <c r="F167" s="40">
        <f t="shared" si="23"/>
        <v>14.9</v>
      </c>
      <c r="G167" s="40">
        <f t="shared" si="23"/>
        <v>14.9</v>
      </c>
    </row>
    <row r="168" spans="1:7" ht="15.75" x14ac:dyDescent="0.25">
      <c r="A168" s="10">
        <v>171</v>
      </c>
      <c r="B168" s="34" t="s">
        <v>93</v>
      </c>
      <c r="C168" s="20" t="s">
        <v>49</v>
      </c>
      <c r="D168" s="21" t="s">
        <v>135</v>
      </c>
      <c r="E168" s="21" t="s">
        <v>12</v>
      </c>
      <c r="F168" s="40">
        <v>14.9</v>
      </c>
      <c r="G168" s="41">
        <v>14.9</v>
      </c>
    </row>
    <row r="169" spans="1:7" ht="47.25" x14ac:dyDescent="0.25">
      <c r="A169" s="10">
        <v>172</v>
      </c>
      <c r="B169" s="19" t="s">
        <v>50</v>
      </c>
      <c r="C169" s="20" t="s">
        <v>48</v>
      </c>
      <c r="D169" s="21"/>
      <c r="E169" s="21"/>
      <c r="F169" s="40">
        <f>F171</f>
        <v>2.5</v>
      </c>
      <c r="G169" s="40">
        <f>G171</f>
        <v>2.5</v>
      </c>
    </row>
    <row r="170" spans="1:7" ht="15.75" x14ac:dyDescent="0.25">
      <c r="A170" s="10">
        <v>173</v>
      </c>
      <c r="B170" s="19" t="s">
        <v>171</v>
      </c>
      <c r="C170" s="20" t="s">
        <v>48</v>
      </c>
      <c r="D170" s="21" t="s">
        <v>172</v>
      </c>
      <c r="E170" s="21"/>
      <c r="F170" s="40">
        <f t="shared" ref="F170:G172" si="24">F171</f>
        <v>2.5</v>
      </c>
      <c r="G170" s="40">
        <f t="shared" si="24"/>
        <v>2.5</v>
      </c>
    </row>
    <row r="171" spans="1:7" ht="31.5" x14ac:dyDescent="0.25">
      <c r="A171" s="10">
        <v>174</v>
      </c>
      <c r="B171" s="19" t="s">
        <v>173</v>
      </c>
      <c r="C171" s="20" t="s">
        <v>48</v>
      </c>
      <c r="D171" s="21" t="s">
        <v>174</v>
      </c>
      <c r="E171" s="21"/>
      <c r="F171" s="40">
        <f t="shared" si="24"/>
        <v>2.5</v>
      </c>
      <c r="G171" s="40">
        <f t="shared" si="24"/>
        <v>2.5</v>
      </c>
    </row>
    <row r="172" spans="1:7" ht="15.75" x14ac:dyDescent="0.25">
      <c r="A172" s="10">
        <v>175</v>
      </c>
      <c r="B172" s="34" t="s">
        <v>169</v>
      </c>
      <c r="C172" s="20" t="s">
        <v>48</v>
      </c>
      <c r="D172" s="21" t="s">
        <v>174</v>
      </c>
      <c r="E172" s="21" t="s">
        <v>170</v>
      </c>
      <c r="F172" s="40">
        <f t="shared" si="24"/>
        <v>2.5</v>
      </c>
      <c r="G172" s="40">
        <f t="shared" si="24"/>
        <v>2.5</v>
      </c>
    </row>
    <row r="173" spans="1:7" ht="15.75" x14ac:dyDescent="0.25">
      <c r="A173" s="10">
        <v>176</v>
      </c>
      <c r="B173" s="34" t="s">
        <v>93</v>
      </c>
      <c r="C173" s="20" t="s">
        <v>48</v>
      </c>
      <c r="D173" s="21" t="s">
        <v>174</v>
      </c>
      <c r="E173" s="21" t="s">
        <v>12</v>
      </c>
      <c r="F173" s="40">
        <v>2.5</v>
      </c>
      <c r="G173" s="48">
        <v>2.5</v>
      </c>
    </row>
    <row r="174" spans="1:7" ht="47.25" x14ac:dyDescent="0.25">
      <c r="A174" s="10">
        <v>177</v>
      </c>
      <c r="B174" s="19" t="s">
        <v>51</v>
      </c>
      <c r="C174" s="20" t="s">
        <v>47</v>
      </c>
      <c r="D174" s="21"/>
      <c r="E174" s="21"/>
      <c r="F174" s="40">
        <f>F176</f>
        <v>99.9</v>
      </c>
      <c r="G174" s="40">
        <f>G176</f>
        <v>75</v>
      </c>
    </row>
    <row r="175" spans="1:7" ht="31.5" x14ac:dyDescent="0.25">
      <c r="A175" s="10">
        <v>178</v>
      </c>
      <c r="B175" s="19" t="s">
        <v>132</v>
      </c>
      <c r="C175" s="20" t="s">
        <v>47</v>
      </c>
      <c r="D175" s="21" t="s">
        <v>133</v>
      </c>
      <c r="E175" s="21"/>
      <c r="F175" s="40">
        <f t="shared" ref="F175:G177" si="25">F176</f>
        <v>99.9</v>
      </c>
      <c r="G175" s="40">
        <f t="shared" si="25"/>
        <v>75</v>
      </c>
    </row>
    <row r="176" spans="1:7" ht="47.25" x14ac:dyDescent="0.25">
      <c r="A176" s="10">
        <v>179</v>
      </c>
      <c r="B176" s="19" t="s">
        <v>134</v>
      </c>
      <c r="C176" s="20" t="s">
        <v>47</v>
      </c>
      <c r="D176" s="21" t="s">
        <v>135</v>
      </c>
      <c r="E176" s="21"/>
      <c r="F176" s="40">
        <f t="shared" si="25"/>
        <v>99.9</v>
      </c>
      <c r="G176" s="40">
        <f t="shared" si="25"/>
        <v>75</v>
      </c>
    </row>
    <row r="177" spans="1:7" ht="15.75" x14ac:dyDescent="0.25">
      <c r="A177" s="10">
        <v>180</v>
      </c>
      <c r="B177" s="34" t="s">
        <v>169</v>
      </c>
      <c r="C177" s="20" t="s">
        <v>47</v>
      </c>
      <c r="D177" s="21" t="s">
        <v>135</v>
      </c>
      <c r="E177" s="21" t="s">
        <v>170</v>
      </c>
      <c r="F177" s="40">
        <f t="shared" si="25"/>
        <v>99.9</v>
      </c>
      <c r="G177" s="40">
        <f t="shared" si="25"/>
        <v>75</v>
      </c>
    </row>
    <row r="178" spans="1:7" ht="15.75" x14ac:dyDescent="0.25">
      <c r="A178" s="10">
        <v>181</v>
      </c>
      <c r="B178" s="34" t="s">
        <v>93</v>
      </c>
      <c r="C178" s="20" t="s">
        <v>47</v>
      </c>
      <c r="D178" s="21" t="s">
        <v>135</v>
      </c>
      <c r="E178" s="21" t="s">
        <v>12</v>
      </c>
      <c r="F178" s="40">
        <v>99.9</v>
      </c>
      <c r="G178" s="41">
        <v>75</v>
      </c>
    </row>
    <row r="179" spans="1:7" ht="63" x14ac:dyDescent="0.25">
      <c r="A179" s="10">
        <v>182</v>
      </c>
      <c r="B179" s="19" t="s">
        <v>35</v>
      </c>
      <c r="C179" s="20" t="s">
        <v>46</v>
      </c>
      <c r="D179" s="21"/>
      <c r="E179" s="21"/>
      <c r="F179" s="40">
        <f>F181</f>
        <v>50</v>
      </c>
      <c r="G179" s="40">
        <f>G181</f>
        <v>0</v>
      </c>
    </row>
    <row r="180" spans="1:7" ht="31.5" x14ac:dyDescent="0.25">
      <c r="A180" s="10">
        <v>183</v>
      </c>
      <c r="B180" s="19" t="s">
        <v>132</v>
      </c>
      <c r="C180" s="20" t="s">
        <v>46</v>
      </c>
      <c r="D180" s="21" t="s">
        <v>133</v>
      </c>
      <c r="E180" s="21"/>
      <c r="F180" s="40">
        <f t="shared" ref="F180:G182" si="26">F181</f>
        <v>50</v>
      </c>
      <c r="G180" s="40">
        <f t="shared" si="26"/>
        <v>0</v>
      </c>
    </row>
    <row r="181" spans="1:7" ht="47.25" x14ac:dyDescent="0.25">
      <c r="A181" s="10">
        <v>184</v>
      </c>
      <c r="B181" s="19" t="s">
        <v>134</v>
      </c>
      <c r="C181" s="20" t="s">
        <v>46</v>
      </c>
      <c r="D181" s="21" t="s">
        <v>135</v>
      </c>
      <c r="E181" s="21"/>
      <c r="F181" s="40">
        <f t="shared" si="26"/>
        <v>50</v>
      </c>
      <c r="G181" s="40">
        <f t="shared" si="26"/>
        <v>0</v>
      </c>
    </row>
    <row r="182" spans="1:7" ht="15.75" x14ac:dyDescent="0.25">
      <c r="A182" s="10">
        <v>185</v>
      </c>
      <c r="B182" s="34" t="s">
        <v>169</v>
      </c>
      <c r="C182" s="20" t="s">
        <v>46</v>
      </c>
      <c r="D182" s="21" t="s">
        <v>135</v>
      </c>
      <c r="E182" s="21" t="s">
        <v>170</v>
      </c>
      <c r="F182" s="40">
        <f t="shared" si="26"/>
        <v>50</v>
      </c>
      <c r="G182" s="40">
        <f t="shared" si="26"/>
        <v>0</v>
      </c>
    </row>
    <row r="183" spans="1:7" ht="15.75" x14ac:dyDescent="0.25">
      <c r="A183" s="10">
        <v>186</v>
      </c>
      <c r="B183" s="34" t="s">
        <v>93</v>
      </c>
      <c r="C183" s="20" t="s">
        <v>46</v>
      </c>
      <c r="D183" s="21" t="s">
        <v>135</v>
      </c>
      <c r="E183" s="21" t="s">
        <v>12</v>
      </c>
      <c r="F183" s="40">
        <v>50</v>
      </c>
      <c r="G183" s="41">
        <v>0</v>
      </c>
    </row>
    <row r="184" spans="1:7" ht="63" x14ac:dyDescent="0.25">
      <c r="A184" s="10">
        <v>187</v>
      </c>
      <c r="B184" s="19" t="s">
        <v>75</v>
      </c>
      <c r="C184" s="20" t="s">
        <v>74</v>
      </c>
      <c r="D184" s="21"/>
      <c r="E184" s="21"/>
      <c r="F184" s="40">
        <f>F186</f>
        <v>26</v>
      </c>
      <c r="G184" s="40">
        <f>G186</f>
        <v>26</v>
      </c>
    </row>
    <row r="185" spans="1:7" ht="15.75" x14ac:dyDescent="0.25">
      <c r="A185" s="10">
        <v>188</v>
      </c>
      <c r="B185" s="19" t="s">
        <v>175</v>
      </c>
      <c r="C185" s="20" t="s">
        <v>74</v>
      </c>
      <c r="D185" s="21" t="s">
        <v>176</v>
      </c>
      <c r="E185" s="21"/>
      <c r="F185" s="40">
        <f t="shared" ref="F185:G187" si="27">F186</f>
        <v>26</v>
      </c>
      <c r="G185" s="40">
        <f t="shared" si="27"/>
        <v>26</v>
      </c>
    </row>
    <row r="186" spans="1:7" ht="15.75" x14ac:dyDescent="0.25">
      <c r="A186" s="10">
        <v>189</v>
      </c>
      <c r="B186" s="19" t="s">
        <v>90</v>
      </c>
      <c r="C186" s="20" t="s">
        <v>74</v>
      </c>
      <c r="D186" s="21" t="s">
        <v>57</v>
      </c>
      <c r="E186" s="21"/>
      <c r="F186" s="40">
        <f t="shared" si="27"/>
        <v>26</v>
      </c>
      <c r="G186" s="40">
        <f t="shared" si="27"/>
        <v>26</v>
      </c>
    </row>
    <row r="187" spans="1:7" ht="15.75" x14ac:dyDescent="0.25">
      <c r="A187" s="10">
        <v>190</v>
      </c>
      <c r="B187" s="34" t="s">
        <v>169</v>
      </c>
      <c r="C187" s="20" t="s">
        <v>74</v>
      </c>
      <c r="D187" s="21" t="s">
        <v>57</v>
      </c>
      <c r="E187" s="21" t="s">
        <v>170</v>
      </c>
      <c r="F187" s="40">
        <f t="shared" si="27"/>
        <v>26</v>
      </c>
      <c r="G187" s="40">
        <f t="shared" si="27"/>
        <v>26</v>
      </c>
    </row>
    <row r="188" spans="1:7" ht="15.75" x14ac:dyDescent="0.25">
      <c r="A188" s="10">
        <v>191</v>
      </c>
      <c r="B188" s="34" t="s">
        <v>93</v>
      </c>
      <c r="C188" s="20" t="s">
        <v>74</v>
      </c>
      <c r="D188" s="21" t="s">
        <v>57</v>
      </c>
      <c r="E188" s="21" t="s">
        <v>12</v>
      </c>
      <c r="F188" s="40">
        <v>26</v>
      </c>
      <c r="G188" s="41">
        <v>26</v>
      </c>
    </row>
    <row r="189" spans="1:7" ht="31.5" x14ac:dyDescent="0.25">
      <c r="A189" s="10">
        <v>192</v>
      </c>
      <c r="B189" s="34" t="s">
        <v>101</v>
      </c>
      <c r="C189" s="20" t="s">
        <v>103</v>
      </c>
      <c r="D189" s="21"/>
      <c r="E189" s="21"/>
      <c r="F189" s="40">
        <f>F190</f>
        <v>487.40000000000003</v>
      </c>
      <c r="G189" s="40">
        <f>G190</f>
        <v>461.1</v>
      </c>
    </row>
    <row r="190" spans="1:7" ht="47.25" x14ac:dyDescent="0.25">
      <c r="A190" s="10">
        <v>193</v>
      </c>
      <c r="B190" s="19" t="s">
        <v>94</v>
      </c>
      <c r="C190" s="20" t="s">
        <v>52</v>
      </c>
      <c r="D190" s="21"/>
      <c r="E190" s="21"/>
      <c r="F190" s="40">
        <f>F192+F196</f>
        <v>487.40000000000003</v>
      </c>
      <c r="G190" s="40">
        <f>G192+G196</f>
        <v>461.1</v>
      </c>
    </row>
    <row r="191" spans="1:7" ht="94.5" x14ac:dyDescent="0.25">
      <c r="A191" s="10">
        <v>194</v>
      </c>
      <c r="B191" s="19" t="s">
        <v>177</v>
      </c>
      <c r="C191" s="20" t="s">
        <v>52</v>
      </c>
      <c r="D191" s="21" t="s">
        <v>166</v>
      </c>
      <c r="E191" s="21"/>
      <c r="F191" s="40">
        <f t="shared" ref="F191:G193" si="28">F192</f>
        <v>448.3</v>
      </c>
      <c r="G191" s="40">
        <f t="shared" si="28"/>
        <v>448.3</v>
      </c>
    </row>
    <row r="192" spans="1:7" ht="31.5" x14ac:dyDescent="0.25">
      <c r="A192" s="10">
        <v>195</v>
      </c>
      <c r="B192" s="33" t="s">
        <v>167</v>
      </c>
      <c r="C192" s="20" t="s">
        <v>52</v>
      </c>
      <c r="D192" s="21" t="s">
        <v>168</v>
      </c>
      <c r="E192" s="21"/>
      <c r="F192" s="40">
        <f t="shared" si="28"/>
        <v>448.3</v>
      </c>
      <c r="G192" s="40">
        <f t="shared" si="28"/>
        <v>448.3</v>
      </c>
    </row>
    <row r="193" spans="1:7" ht="15.75" x14ac:dyDescent="0.25">
      <c r="A193" s="10">
        <v>196</v>
      </c>
      <c r="B193" s="19" t="s">
        <v>178</v>
      </c>
      <c r="C193" s="20" t="s">
        <v>52</v>
      </c>
      <c r="D193" s="21" t="s">
        <v>168</v>
      </c>
      <c r="E193" s="21" t="s">
        <v>179</v>
      </c>
      <c r="F193" s="40">
        <f t="shared" si="28"/>
        <v>448.3</v>
      </c>
      <c r="G193" s="40">
        <f t="shared" si="28"/>
        <v>448.3</v>
      </c>
    </row>
    <row r="194" spans="1:7" ht="31.5" x14ac:dyDescent="0.25">
      <c r="A194" s="10">
        <v>197</v>
      </c>
      <c r="B194" s="19" t="s">
        <v>14</v>
      </c>
      <c r="C194" s="20" t="s">
        <v>52</v>
      </c>
      <c r="D194" s="21" t="s">
        <v>168</v>
      </c>
      <c r="E194" s="21" t="s">
        <v>15</v>
      </c>
      <c r="F194" s="40">
        <v>448.3</v>
      </c>
      <c r="G194" s="41">
        <v>448.3</v>
      </c>
    </row>
    <row r="195" spans="1:7" ht="31.5" x14ac:dyDescent="0.25">
      <c r="A195" s="10">
        <v>198</v>
      </c>
      <c r="B195" s="19" t="s">
        <v>132</v>
      </c>
      <c r="C195" s="20" t="s">
        <v>52</v>
      </c>
      <c r="D195" s="21" t="s">
        <v>133</v>
      </c>
      <c r="E195" s="21"/>
      <c r="F195" s="40">
        <f t="shared" ref="F195:G197" si="29">F196</f>
        <v>39.1</v>
      </c>
      <c r="G195" s="40">
        <f t="shared" si="29"/>
        <v>12.8</v>
      </c>
    </row>
    <row r="196" spans="1:7" ht="47.25" x14ac:dyDescent="0.25">
      <c r="A196" s="10">
        <v>199</v>
      </c>
      <c r="B196" s="19" t="s">
        <v>134</v>
      </c>
      <c r="C196" s="20" t="s">
        <v>52</v>
      </c>
      <c r="D196" s="21" t="s">
        <v>135</v>
      </c>
      <c r="E196" s="21"/>
      <c r="F196" s="40">
        <f t="shared" si="29"/>
        <v>39.1</v>
      </c>
      <c r="G196" s="40">
        <f t="shared" si="29"/>
        <v>12.8</v>
      </c>
    </row>
    <row r="197" spans="1:7" ht="15.75" x14ac:dyDescent="0.25">
      <c r="A197" s="10">
        <v>200</v>
      </c>
      <c r="B197" s="19" t="s">
        <v>178</v>
      </c>
      <c r="C197" s="20" t="s">
        <v>52</v>
      </c>
      <c r="D197" s="21" t="s">
        <v>135</v>
      </c>
      <c r="E197" s="21" t="s">
        <v>179</v>
      </c>
      <c r="F197" s="40">
        <f t="shared" si="29"/>
        <v>39.1</v>
      </c>
      <c r="G197" s="40">
        <f t="shared" si="29"/>
        <v>12.8</v>
      </c>
    </row>
    <row r="198" spans="1:7" ht="31.5" x14ac:dyDescent="0.25">
      <c r="A198" s="10">
        <v>201</v>
      </c>
      <c r="B198" s="19" t="s">
        <v>14</v>
      </c>
      <c r="C198" s="20" t="s">
        <v>52</v>
      </c>
      <c r="D198" s="21" t="s">
        <v>135</v>
      </c>
      <c r="E198" s="21" t="s">
        <v>15</v>
      </c>
      <c r="F198" s="40">
        <v>39.1</v>
      </c>
      <c r="G198" s="40">
        <v>12.8</v>
      </c>
    </row>
    <row r="199" spans="1:7" ht="31.5" x14ac:dyDescent="0.25">
      <c r="A199" s="10">
        <v>202</v>
      </c>
      <c r="B199" s="34" t="s">
        <v>102</v>
      </c>
      <c r="C199" s="20" t="s">
        <v>104</v>
      </c>
      <c r="D199" s="21"/>
      <c r="E199" s="21"/>
      <c r="F199" s="40">
        <f>F200</f>
        <v>77.53</v>
      </c>
      <c r="G199" s="40">
        <f>G200</f>
        <v>77.53</v>
      </c>
    </row>
    <row r="200" spans="1:7" ht="47.25" x14ac:dyDescent="0.25">
      <c r="A200" s="10">
        <v>203</v>
      </c>
      <c r="B200" s="19" t="s">
        <v>95</v>
      </c>
      <c r="C200" s="35" t="s">
        <v>56</v>
      </c>
      <c r="D200" s="22"/>
      <c r="E200" s="22"/>
      <c r="F200" s="41">
        <f>F202</f>
        <v>77.53</v>
      </c>
      <c r="G200" s="41">
        <f>G202</f>
        <v>77.53</v>
      </c>
    </row>
    <row r="201" spans="1:7" ht="15.75" x14ac:dyDescent="0.25">
      <c r="A201" s="10">
        <v>204</v>
      </c>
      <c r="B201" s="19" t="s">
        <v>175</v>
      </c>
      <c r="C201" s="35" t="s">
        <v>56</v>
      </c>
      <c r="D201" s="10">
        <v>500</v>
      </c>
      <c r="E201" s="22"/>
      <c r="F201" s="41">
        <f t="shared" ref="F201:G203" si="30">F202</f>
        <v>77.53</v>
      </c>
      <c r="G201" s="41">
        <f t="shared" si="30"/>
        <v>77.53</v>
      </c>
    </row>
    <row r="202" spans="1:7" ht="15.75" x14ac:dyDescent="0.25">
      <c r="A202" s="10">
        <v>205</v>
      </c>
      <c r="B202" s="19" t="s">
        <v>96</v>
      </c>
      <c r="C202" s="20" t="s">
        <v>56</v>
      </c>
      <c r="D202" s="21" t="s">
        <v>57</v>
      </c>
      <c r="E202" s="21"/>
      <c r="F202" s="40">
        <f t="shared" si="30"/>
        <v>77.53</v>
      </c>
      <c r="G202" s="40">
        <f t="shared" si="30"/>
        <v>77.53</v>
      </c>
    </row>
    <row r="203" spans="1:7" ht="15.75" x14ac:dyDescent="0.25">
      <c r="A203" s="10">
        <v>206</v>
      </c>
      <c r="B203" s="24" t="s">
        <v>108</v>
      </c>
      <c r="C203" s="20" t="s">
        <v>56</v>
      </c>
      <c r="D203" s="21" t="s">
        <v>57</v>
      </c>
      <c r="E203" s="21" t="s">
        <v>141</v>
      </c>
      <c r="F203" s="40">
        <f t="shared" si="30"/>
        <v>77.53</v>
      </c>
      <c r="G203" s="40">
        <f t="shared" si="30"/>
        <v>77.53</v>
      </c>
    </row>
    <row r="204" spans="1:7" ht="31.5" x14ac:dyDescent="0.25">
      <c r="A204" s="10">
        <v>207</v>
      </c>
      <c r="B204" s="34" t="s">
        <v>18</v>
      </c>
      <c r="C204" s="20" t="s">
        <v>56</v>
      </c>
      <c r="D204" s="21" t="s">
        <v>57</v>
      </c>
      <c r="E204" s="21" t="s">
        <v>19</v>
      </c>
      <c r="F204" s="40">
        <v>77.53</v>
      </c>
      <c r="G204" s="41">
        <v>77.53</v>
      </c>
    </row>
    <row r="205" spans="1:7" ht="15.75" x14ac:dyDescent="0.25">
      <c r="A205" s="10">
        <v>208</v>
      </c>
      <c r="B205" s="34" t="s">
        <v>180</v>
      </c>
      <c r="C205" s="20"/>
      <c r="D205" s="21"/>
      <c r="E205" s="21"/>
      <c r="F205" s="40">
        <v>290</v>
      </c>
      <c r="G205" s="41">
        <v>580</v>
      </c>
    </row>
    <row r="206" spans="1:7" ht="15.75" x14ac:dyDescent="0.25">
      <c r="A206" s="57" t="s">
        <v>71</v>
      </c>
      <c r="B206" s="57"/>
      <c r="C206" s="57"/>
      <c r="D206" s="57"/>
      <c r="E206" s="57"/>
      <c r="F206" s="40">
        <f>+F17+F99+F132+F205</f>
        <v>19390.949999999997</v>
      </c>
      <c r="G206" s="40">
        <f>+G17+G99+G132+G205</f>
        <v>15586.89</v>
      </c>
    </row>
  </sheetData>
  <mergeCells count="11">
    <mergeCell ref="B11:F11"/>
    <mergeCell ref="B12:F12"/>
    <mergeCell ref="F13:G13"/>
    <mergeCell ref="C14:C15"/>
    <mergeCell ref="D14:D15"/>
    <mergeCell ref="E14:E15"/>
    <mergeCell ref="A14:A15"/>
    <mergeCell ref="G14:G15"/>
    <mergeCell ref="F14:F15"/>
    <mergeCell ref="B14:B15"/>
    <mergeCell ref="A206:E206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70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2015-02-17T07:15:32Z</cp:lastPrinted>
  <dcterms:created xsi:type="dcterms:W3CDTF">2011-08-29T03:04:42Z</dcterms:created>
  <dcterms:modified xsi:type="dcterms:W3CDTF">2015-02-17T07:15:35Z</dcterms:modified>
</cp:coreProperties>
</file>