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480" windowHeight="9300"/>
  </bookViews>
  <sheets>
    <sheet name="Лист1" sheetId="1" r:id="rId1"/>
  </sheets>
  <definedNames>
    <definedName name="_xlnm.Print_Titles" localSheetId="0">Лист1!$9:$10</definedName>
  </definedNames>
  <calcPr calcId="145621" refMode="R1C1"/>
</workbook>
</file>

<file path=xl/calcChain.xml><?xml version="1.0" encoding="utf-8"?>
<calcChain xmlns="http://schemas.openxmlformats.org/spreadsheetml/2006/main">
  <c r="H16" i="1" l="1"/>
  <c r="H20" i="1"/>
  <c r="H24" i="1"/>
  <c r="H33" i="1"/>
  <c r="H38" i="1"/>
  <c r="H42" i="1"/>
  <c r="H46" i="1"/>
  <c r="H50" i="1"/>
  <c r="H55" i="1"/>
  <c r="H60" i="1"/>
  <c r="H65" i="1"/>
  <c r="H69" i="1"/>
  <c r="H75" i="1"/>
  <c r="H79" i="1"/>
  <c r="H83" i="1"/>
  <c r="H87" i="1"/>
  <c r="H91" i="1"/>
  <c r="H95" i="1"/>
  <c r="H99" i="1"/>
  <c r="H105" i="1"/>
  <c r="H108" i="1"/>
  <c r="H112" i="1"/>
  <c r="H115" i="1"/>
  <c r="H119" i="1"/>
  <c r="H122" i="1"/>
  <c r="H125" i="1"/>
  <c r="H128" i="1"/>
  <c r="H132" i="1"/>
  <c r="H136" i="1"/>
  <c r="H140" i="1"/>
  <c r="H144" i="1"/>
  <c r="H148" i="1"/>
  <c r="H152" i="1"/>
  <c r="H157" i="1"/>
  <c r="H160" i="1"/>
  <c r="H165" i="1"/>
  <c r="H169" i="1"/>
  <c r="H174" i="1"/>
  <c r="H178" i="1"/>
  <c r="G177" i="1"/>
  <c r="G176" i="1"/>
  <c r="G175" i="1" s="1"/>
  <c r="G173" i="1"/>
  <c r="G172" i="1" s="1"/>
  <c r="G171" i="1" s="1"/>
  <c r="G170" i="1" s="1"/>
  <c r="G168" i="1"/>
  <c r="G167" i="1" s="1"/>
  <c r="G166" i="1" s="1"/>
  <c r="G164" i="1"/>
  <c r="G159" i="1"/>
  <c r="G158" i="1"/>
  <c r="G156" i="1"/>
  <c r="G155" i="1"/>
  <c r="G151" i="1"/>
  <c r="G150" i="1" s="1"/>
  <c r="G149" i="1" s="1"/>
  <c r="G147" i="1"/>
  <c r="G146" i="1"/>
  <c r="G145" i="1" s="1"/>
  <c r="G143" i="1"/>
  <c r="G142" i="1" s="1"/>
  <c r="G141" i="1" s="1"/>
  <c r="G139" i="1"/>
  <c r="G135" i="1"/>
  <c r="G134" i="1" s="1"/>
  <c r="G133" i="1" s="1"/>
  <c r="G131" i="1"/>
  <c r="G130" i="1"/>
  <c r="G129" i="1" s="1"/>
  <c r="G127" i="1"/>
  <c r="G126" i="1" s="1"/>
  <c r="G124" i="1"/>
  <c r="G123" i="1" s="1"/>
  <c r="G121" i="1"/>
  <c r="G120" i="1" s="1"/>
  <c r="G118" i="1"/>
  <c r="G117" i="1" s="1"/>
  <c r="G114" i="1"/>
  <c r="G113" i="1"/>
  <c r="G111" i="1"/>
  <c r="G110" i="1" s="1"/>
  <c r="G107" i="1"/>
  <c r="G106" i="1"/>
  <c r="G104" i="1"/>
  <c r="G98" i="1"/>
  <c r="G94" i="1"/>
  <c r="G93" i="1"/>
  <c r="G92" i="1" s="1"/>
  <c r="G90" i="1"/>
  <c r="G89" i="1"/>
  <c r="G88" i="1"/>
  <c r="G86" i="1"/>
  <c r="G85" i="1"/>
  <c r="G84" i="1" s="1"/>
  <c r="G82" i="1"/>
  <c r="G81" i="1" s="1"/>
  <c r="G80" i="1" s="1"/>
  <c r="G78" i="1"/>
  <c r="G77" i="1" s="1"/>
  <c r="G74" i="1"/>
  <c r="G73" i="1" s="1"/>
  <c r="G72" i="1" s="1"/>
  <c r="G68" i="1"/>
  <c r="G67" i="1" s="1"/>
  <c r="G64" i="1"/>
  <c r="G63" i="1" s="1"/>
  <c r="G62" i="1" s="1"/>
  <c r="G59" i="1"/>
  <c r="G58" i="1" s="1"/>
  <c r="G57" i="1" s="1"/>
  <c r="G54" i="1"/>
  <c r="G49" i="1"/>
  <c r="G48" i="1" s="1"/>
  <c r="G47" i="1" s="1"/>
  <c r="G45" i="1"/>
  <c r="G41" i="1"/>
  <c r="G40" i="1" s="1"/>
  <c r="G39" i="1" s="1"/>
  <c r="G37" i="1"/>
  <c r="G32" i="1"/>
  <c r="G27" i="1"/>
  <c r="G26" i="1" s="1"/>
  <c r="G25" i="1" s="1"/>
  <c r="G23" i="1"/>
  <c r="G19" i="1"/>
  <c r="G18" i="1"/>
  <c r="G17" i="1"/>
  <c r="G15" i="1"/>
  <c r="G76" i="1" l="1"/>
  <c r="H57" i="1"/>
  <c r="G56" i="1"/>
  <c r="G163" i="1"/>
  <c r="G97" i="1"/>
  <c r="G96" i="1" s="1"/>
  <c r="G154" i="1"/>
  <c r="G138" i="1"/>
  <c r="G116" i="1"/>
  <c r="G109" i="1"/>
  <c r="G103" i="1"/>
  <c r="G66" i="1"/>
  <c r="G53" i="1"/>
  <c r="G44" i="1"/>
  <c r="G36" i="1"/>
  <c r="G31" i="1"/>
  <c r="G22" i="1"/>
  <c r="G14" i="1"/>
  <c r="G61" i="1"/>
  <c r="G71" i="1"/>
  <c r="F111" i="1"/>
  <c r="F110" i="1" s="1"/>
  <c r="H110" i="1" s="1"/>
  <c r="F15" i="1"/>
  <c r="H15" i="1" s="1"/>
  <c r="G52" i="1" l="1"/>
  <c r="H111" i="1"/>
  <c r="G153" i="1"/>
  <c r="G162" i="1"/>
  <c r="G137" i="1"/>
  <c r="G102" i="1"/>
  <c r="G70" i="1"/>
  <c r="G43" i="1"/>
  <c r="G35" i="1"/>
  <c r="G30" i="1"/>
  <c r="G21" i="1"/>
  <c r="G13" i="1"/>
  <c r="F86" i="1"/>
  <c r="F118" i="1"/>
  <c r="F104" i="1"/>
  <c r="H104" i="1" s="1"/>
  <c r="F117" i="1" l="1"/>
  <c r="H117" i="1" s="1"/>
  <c r="H118" i="1"/>
  <c r="H52" i="1"/>
  <c r="G51" i="1"/>
  <c r="F85" i="1"/>
  <c r="H86" i="1"/>
  <c r="G161" i="1"/>
  <c r="G101" i="1"/>
  <c r="G34" i="1"/>
  <c r="G29" i="1"/>
  <c r="G12" i="1"/>
  <c r="F28" i="1"/>
  <c r="H28" i="1" s="1"/>
  <c r="F84" i="1" l="1"/>
  <c r="H84" i="1" s="1"/>
  <c r="H85" i="1"/>
  <c r="G100" i="1"/>
  <c r="G11" i="1"/>
  <c r="G179" i="1" s="1"/>
  <c r="F82" i="1"/>
  <c r="F81" i="1" l="1"/>
  <c r="H82" i="1"/>
  <c r="F78" i="1"/>
  <c r="F77" i="1" l="1"/>
  <c r="H77" i="1" s="1"/>
  <c r="H78" i="1"/>
  <c r="F80" i="1"/>
  <c r="H80" i="1" s="1"/>
  <c r="H81" i="1"/>
  <c r="F27" i="1"/>
  <c r="F26" i="1" l="1"/>
  <c r="H27" i="1"/>
  <c r="F76" i="1"/>
  <c r="H76" i="1" s="1"/>
  <c r="F74" i="1"/>
  <c r="F73" i="1" l="1"/>
  <c r="H73" i="1" s="1"/>
  <c r="H74" i="1"/>
  <c r="F25" i="1"/>
  <c r="H25" i="1" s="1"/>
  <c r="H26" i="1"/>
  <c r="F72" i="1"/>
  <c r="H72" i="1" s="1"/>
  <c r="F114" i="1"/>
  <c r="F113" i="1" l="1"/>
  <c r="H114" i="1"/>
  <c r="F127" i="1"/>
  <c r="F126" i="1" l="1"/>
  <c r="H126" i="1" s="1"/>
  <c r="H127" i="1"/>
  <c r="F109" i="1"/>
  <c r="H109" i="1" s="1"/>
  <c r="H113" i="1"/>
  <c r="F168" i="1"/>
  <c r="F121" i="1"/>
  <c r="F120" i="1" l="1"/>
  <c r="H120" i="1" s="1"/>
  <c r="H121" i="1"/>
  <c r="F167" i="1"/>
  <c r="H168" i="1"/>
  <c r="F37" i="1"/>
  <c r="F36" i="1" l="1"/>
  <c r="H37" i="1"/>
  <c r="F166" i="1"/>
  <c r="H166" i="1" s="1"/>
  <c r="H167" i="1"/>
  <c r="F19" i="1"/>
  <c r="H19" i="1" s="1"/>
  <c r="F18" i="1"/>
  <c r="F17" i="1" l="1"/>
  <c r="H17" i="1" s="1"/>
  <c r="H18" i="1"/>
  <c r="F35" i="1"/>
  <c r="H35" i="1" s="1"/>
  <c r="H36" i="1"/>
  <c r="F23" i="1"/>
  <c r="F32" i="1"/>
  <c r="F41" i="1"/>
  <c r="F45" i="1"/>
  <c r="F49" i="1"/>
  <c r="F44" i="1" l="1"/>
  <c r="H45" i="1"/>
  <c r="F31" i="1"/>
  <c r="H32" i="1"/>
  <c r="F48" i="1"/>
  <c r="H49" i="1"/>
  <c r="F40" i="1"/>
  <c r="H41" i="1"/>
  <c r="F22" i="1"/>
  <c r="H23" i="1"/>
  <c r="F59" i="1"/>
  <c r="F54" i="1"/>
  <c r="F64" i="1"/>
  <c r="F68" i="1"/>
  <c r="F90" i="1"/>
  <c r="H90" i="1" s="1"/>
  <c r="F94" i="1"/>
  <c r="H94" i="1" s="1"/>
  <c r="F63" i="1" l="1"/>
  <c r="H64" i="1"/>
  <c r="F58" i="1"/>
  <c r="H58" i="1" s="1"/>
  <c r="H59" i="1"/>
  <c r="F67" i="1"/>
  <c r="H68" i="1"/>
  <c r="F53" i="1"/>
  <c r="H53" i="1" s="1"/>
  <c r="H54" i="1"/>
  <c r="F21" i="1"/>
  <c r="H21" i="1" s="1"/>
  <c r="H22" i="1"/>
  <c r="F39" i="1"/>
  <c r="H40" i="1"/>
  <c r="F47" i="1"/>
  <c r="H47" i="1" s="1"/>
  <c r="H48" i="1"/>
  <c r="F30" i="1"/>
  <c r="H31" i="1"/>
  <c r="F43" i="1"/>
  <c r="H43" i="1" s="1"/>
  <c r="H44" i="1"/>
  <c r="F124" i="1"/>
  <c r="F103" i="1"/>
  <c r="H103" i="1" s="1"/>
  <c r="F107" i="1"/>
  <c r="F135" i="1"/>
  <c r="F106" i="1" l="1"/>
  <c r="H106" i="1" s="1"/>
  <c r="H107" i="1"/>
  <c r="F123" i="1"/>
  <c r="H124" i="1"/>
  <c r="F134" i="1"/>
  <c r="H135" i="1"/>
  <c r="F29" i="1"/>
  <c r="H29" i="1" s="1"/>
  <c r="H30" i="1"/>
  <c r="H39" i="1"/>
  <c r="F34" i="1"/>
  <c r="H34" i="1" s="1"/>
  <c r="F66" i="1"/>
  <c r="H66" i="1" s="1"/>
  <c r="H67" i="1"/>
  <c r="F62" i="1"/>
  <c r="H63" i="1"/>
  <c r="F102" i="1"/>
  <c r="H102" i="1" s="1"/>
  <c r="H62" i="1" l="1"/>
  <c r="F61" i="1"/>
  <c r="H61" i="1" s="1"/>
  <c r="F133" i="1"/>
  <c r="H133" i="1" s="1"/>
  <c r="H134" i="1"/>
  <c r="F116" i="1"/>
  <c r="H116" i="1" s="1"/>
  <c r="H123" i="1"/>
  <c r="F156" i="1"/>
  <c r="F159" i="1"/>
  <c r="B172" i="1"/>
  <c r="B176" i="1"/>
  <c r="B175" i="1" s="1"/>
  <c r="B129" i="1"/>
  <c r="F131" i="1"/>
  <c r="H131" i="1" s="1"/>
  <c r="F158" i="1" l="1"/>
  <c r="H158" i="1" s="1"/>
  <c r="H159" i="1"/>
  <c r="F155" i="1"/>
  <c r="H155" i="1" s="1"/>
  <c r="H156" i="1"/>
  <c r="F154" i="1"/>
  <c r="F153" i="1" l="1"/>
  <c r="H153" i="1" s="1"/>
  <c r="H154" i="1"/>
  <c r="D98" i="1"/>
  <c r="C98" i="1"/>
  <c r="F151" i="1" l="1"/>
  <c r="F89" i="1"/>
  <c r="H89" i="1" s="1"/>
  <c r="F150" i="1" l="1"/>
  <c r="H151" i="1"/>
  <c r="F88" i="1"/>
  <c r="H88" i="1" s="1"/>
  <c r="F139" i="1"/>
  <c r="F138" i="1" l="1"/>
  <c r="H139" i="1"/>
  <c r="F149" i="1"/>
  <c r="H149" i="1" s="1"/>
  <c r="H150" i="1"/>
  <c r="F93" i="1"/>
  <c r="F71" i="1" l="1"/>
  <c r="H71" i="1" s="1"/>
  <c r="H93" i="1"/>
  <c r="F137" i="1"/>
  <c r="H137" i="1" s="1"/>
  <c r="H138" i="1"/>
  <c r="F92" i="1"/>
  <c r="H92" i="1" s="1"/>
  <c r="F147" i="1"/>
  <c r="F143" i="1"/>
  <c r="F146" i="1" l="1"/>
  <c r="H147" i="1"/>
  <c r="F142" i="1"/>
  <c r="H143" i="1"/>
  <c r="F130" i="1"/>
  <c r="H130" i="1" s="1"/>
  <c r="F51" i="1"/>
  <c r="H51" i="1" s="1"/>
  <c r="F56" i="1"/>
  <c r="H56" i="1" s="1"/>
  <c r="F164" i="1"/>
  <c r="F177" i="1"/>
  <c r="F98" i="1"/>
  <c r="F14" i="1"/>
  <c r="F97" i="1" l="1"/>
  <c r="H98" i="1"/>
  <c r="F163" i="1"/>
  <c r="H164" i="1"/>
  <c r="F13" i="1"/>
  <c r="H14" i="1"/>
  <c r="F176" i="1"/>
  <c r="H177" i="1"/>
  <c r="F141" i="1"/>
  <c r="H141" i="1" s="1"/>
  <c r="H142" i="1"/>
  <c r="F145" i="1"/>
  <c r="H145" i="1" s="1"/>
  <c r="H146" i="1"/>
  <c r="F129" i="1"/>
  <c r="F173" i="1"/>
  <c r="F101" i="1" l="1"/>
  <c r="H101" i="1" s="1"/>
  <c r="H129" i="1"/>
  <c r="F172" i="1"/>
  <c r="H173" i="1"/>
  <c r="F175" i="1"/>
  <c r="H175" i="1" s="1"/>
  <c r="H176" i="1"/>
  <c r="F12" i="1"/>
  <c r="H13" i="1"/>
  <c r="F162" i="1"/>
  <c r="H163" i="1"/>
  <c r="F96" i="1"/>
  <c r="H97" i="1"/>
  <c r="H12" i="1" l="1"/>
  <c r="F11" i="1"/>
  <c r="H11" i="1" s="1"/>
  <c r="F70" i="1"/>
  <c r="H70" i="1" s="1"/>
  <c r="H96" i="1"/>
  <c r="F161" i="1"/>
  <c r="H161" i="1" s="1"/>
  <c r="H162" i="1"/>
  <c r="F171" i="1"/>
  <c r="H172" i="1"/>
  <c r="H171" i="1" l="1"/>
  <c r="F170" i="1"/>
  <c r="F100" i="1" l="1"/>
  <c r="H170" i="1"/>
  <c r="F179" i="1" l="1"/>
  <c r="H179" i="1" s="1"/>
  <c r="H100" i="1"/>
</calcChain>
</file>

<file path=xl/sharedStrings.xml><?xml version="1.0" encoding="utf-8"?>
<sst xmlns="http://schemas.openxmlformats.org/spreadsheetml/2006/main" count="596" uniqueCount="180">
  <si>
    <t>Сумма на год</t>
  </si>
  <si>
    <t>2</t>
  </si>
  <si>
    <t>3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</si>
  <si>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</si>
  <si>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</si>
  <si>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</si>
  <si>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</si>
  <si>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</si>
  <si>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</si>
  <si>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</si>
  <si>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</si>
  <si>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</si>
  <si>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</si>
  <si>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</si>
  <si>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</si>
  <si>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</si>
  <si>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</si>
  <si>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</si>
  <si>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</si>
  <si>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</si>
  <si>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</si>
  <si>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</si>
  <si>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</si>
  <si>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</si>
  <si>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</si>
  <si>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</si>
  <si>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</si>
  <si>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</si>
  <si>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</si>
  <si>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</si>
  <si>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</si>
  <si>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</si>
  <si>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</si>
  <si>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Здравоохранение</t>
  </si>
  <si>
    <t>Другие вопросы в области здравоохранения</t>
  </si>
  <si>
    <t>0909</t>
  </si>
  <si>
    <t>Физическая культура и спорт</t>
  </si>
  <si>
    <t>1105</t>
  </si>
  <si>
    <t>Мероприятия в области физической культуры поселения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</si>
  <si>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</si>
  <si>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</si>
  <si>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</si>
  <si>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</si>
  <si>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</si>
  <si>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</si>
  <si>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</si>
  <si>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</si>
  <si>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</si>
  <si>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</si>
  <si>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</si>
  <si>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</si>
  <si>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</si>
  <si>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</si>
  <si>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</si>
  <si>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</si>
  <si>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</si>
  <si>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</si>
  <si>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</si>
  <si>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</si>
  <si>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</si>
  <si>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</si>
  <si>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</si>
  <si>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</si>
  <si>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</si>
  <si>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</si>
  <si>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</si>
  <si>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</si>
  <si>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</si>
  <si>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</si>
  <si>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</si>
  <si>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</si>
  <si>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</si>
  <si>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</si>
  <si>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</si>
  <si>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</si>
  <si>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</si>
  <si>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</si>
  <si>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</si>
  <si>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</si>
  <si>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</si>
  <si>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</si>
  <si>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</si>
  <si>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</si>
  <si>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</si>
  <si>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</si>
  <si>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</si>
  <si>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</si>
  <si>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</si>
  <si>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</si>
  <si>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</si>
  <si>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</si>
  <si>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</si>
  <si>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</si>
  <si>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</si>
  <si>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</si>
  <si>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</si>
  <si>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</si>
  <si>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</si>
  <si>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Раздел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</si>
  <si>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2014 год </t>
  </si>
  <si>
    <t>Наименование  показателя</t>
  </si>
  <si>
    <t>05</t>
  </si>
  <si>
    <t>04</t>
  </si>
  <si>
    <t>01</t>
  </si>
  <si>
    <t>03</t>
  </si>
  <si>
    <t>08</t>
  </si>
  <si>
    <t>11</t>
  </si>
  <si>
    <t>02</t>
  </si>
  <si>
    <t>09</t>
  </si>
  <si>
    <t>0110000</t>
  </si>
  <si>
    <t>0100000</t>
  </si>
  <si>
    <t>Организация благоустройства и озеленения территории поселения, организация ритуальных услуг и содержание мест захоронения</t>
  </si>
  <si>
    <t>Организация дорожного движения в муниципальном образовании поселок Большая Ирба</t>
  </si>
  <si>
    <t>0120000</t>
  </si>
  <si>
    <t>0130000</t>
  </si>
  <si>
    <t>Энергосбережение и повышение энергетической эффективности на территории муниципального образования посёлок Большая Ирба</t>
  </si>
  <si>
    <t>0140000</t>
  </si>
  <si>
    <t>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</si>
  <si>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0150000</t>
  </si>
  <si>
    <t>Профилактика терроризма и экстремизма в муниципальном образовании поселок Большая Ирба</t>
  </si>
  <si>
    <t>Содержание автомобильных дорог в муниципальном образовании поселок Большая Ирба</t>
  </si>
  <si>
    <t>0160000</t>
  </si>
  <si>
    <t>0200000</t>
  </si>
  <si>
    <t>0210000</t>
  </si>
  <si>
    <t>0220000</t>
  </si>
  <si>
    <t>Развитие культуры Муниципального образования поселок Большая Ирба</t>
  </si>
  <si>
    <t>Формирование здорового образа жизни через развитие массовой физической культуры и спорта</t>
  </si>
  <si>
    <t>1</t>
  </si>
  <si>
    <t>к  решению поселкового</t>
  </si>
  <si>
    <t>122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</si>
  <si>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</si>
  <si>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</si>
  <si>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</si>
  <si>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</si>
  <si>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Иные выплаты персоналу государственных (муниципальных органов, за исключением  фонда оплаты труда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</si>
  <si>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</si>
  <si>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</si>
  <si>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</si>
  <si>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</si>
  <si>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</si>
  <si>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Культура, кинематография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</si>
  <si>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</si>
  <si>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</si>
  <si>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</si>
  <si>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</si>
  <si>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</si>
  <si>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</si>
  <si>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</si>
  <si>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</si>
  <si>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Непрограммные расходы в области здравоохранения</t>
  </si>
  <si>
    <t>9090000</t>
  </si>
  <si>
    <t>9040000</t>
  </si>
  <si>
    <t>НАЦИОНАЛЬНАЯ ЭКОНОМИКА</t>
  </si>
  <si>
    <t>Дорожное хозяйство (дорожные фонды)</t>
  </si>
  <si>
    <t>Национальная безопасность и правоохранительная деятельность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</si>
  <si>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</si>
  <si>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</si>
  <si>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</si>
  <si>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</si>
  <si>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</si>
  <si>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</si>
  <si>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852</t>
  </si>
  <si>
    <t>9048309</t>
  </si>
  <si>
    <t>Уплата прочих налогов, сборов и иных платежей</t>
  </si>
  <si>
    <t>Содержание автомобильных дорог за счет местного бюджета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</si>
  <si>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</si>
  <si>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</si>
  <si>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Субсидии бюджетным учреждениям на финансовое обеспечение муниципального  задания</t>
  </si>
  <si>
    <t>0118357</t>
  </si>
  <si>
    <t>Организация, проведения оплачиваемых общественных работ</t>
  </si>
  <si>
    <t xml:space="preserve">Мероприятия  по землеустройству и землепользованию в поселениях </t>
  </si>
  <si>
    <t>0217481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</si>
  <si>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</si>
  <si>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</si>
  <si>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Обеспечение жизнедеятельности социальной сферы муниципального образования </t>
  </si>
  <si>
    <t xml:space="preserve">Обеспечение жизнедеятельности, улучшения качества жизни населения муниципального образования поселок Большая Ирба </t>
  </si>
  <si>
    <t>от        .2015г. №           р</t>
  </si>
  <si>
    <t>Исполнено</t>
  </si>
  <si>
    <t>% исполнения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</si>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</sst>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_р_._-;\-* #,##0.000_р_._-;_-* &quot;-&quot;?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/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65" fontId="0" fillId="0" borderId="0" xfId="0" applyNumberFormat="1"/>
    <xf numFmtId="0" fontId="4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3" fontId="3" fillId="0" borderId="1" xfId="2" applyFont="1" applyBorder="1" applyAlignment="1">
      <alignment vertical="top" wrapText="1"/>
    </xf>
    <xf numFmtId="43" fontId="3" fillId="0" borderId="1" xfId="2" applyFont="1" applyBorder="1" applyAlignment="1">
      <alignment vertical="top"/>
    </xf>
    <xf numFmtId="43" fontId="3" fillId="0" borderId="1" xfId="2" applyFont="1" applyFill="1" applyBorder="1" applyAlignment="1">
      <alignment vertical="top" wrapText="1"/>
    </xf>
    <xf numFmtId="43" fontId="3" fillId="2" borderId="1" xfId="2" applyFont="1" applyFill="1" applyBorder="1" applyAlignment="1">
      <alignment vertical="top" wrapText="1"/>
    </xf>
    <xf numFmtId="43" fontId="3" fillId="2" borderId="1" xfId="2" applyFont="1" applyFill="1" applyBorder="1" applyAlignment="1">
      <alignment vertical="top"/>
    </xf>
    <xf numFmtId="43" fontId="7" fillId="0" borderId="1" xfId="2" applyFont="1" applyBorder="1" applyAlignment="1">
      <alignment wrapText="1"/>
    </xf>
    <xf numFmtId="49" fontId="3" fillId="0" borderId="1" xfId="2" applyNumberFormat="1" applyFont="1" applyBorder="1" applyAlignment="1">
      <alignment horizontal="center" vertical="top"/>
    </xf>
    <xf numFmtId="166" fontId="3" fillId="0" borderId="1" xfId="2" applyNumberFormat="1" applyFont="1" applyBorder="1" applyAlignment="1">
      <alignment vertical="top"/>
    </xf>
    <xf numFmtId="43" fontId="3" fillId="0" borderId="1" xfId="2" applyFont="1" applyBorder="1"/>
    <xf numFmtId="43" fontId="3" fillId="0" borderId="1" xfId="2" applyFont="1" applyBorder="1" applyAlignment="1">
      <alignment horizontal="center"/>
    </xf>
    <xf numFmtId="43" fontId="5" fillId="0" borderId="1" xfId="2" applyFont="1" applyBorder="1"/>
    <xf numFmtId="43" fontId="5" fillId="0" borderId="1" xfId="2" applyFont="1" applyBorder="1" applyAlignment="1">
      <alignment horizontal="center" vertical="top"/>
    </xf>
    <xf numFmtId="49" fontId="9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6" fillId="0" borderId="1" xfId="0" applyFont="1" applyBorder="1"/>
    <xf numFmtId="49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/>
    <xf numFmtId="166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49" fontId="5" fillId="0" borderId="4" xfId="2" applyNumberFormat="1" applyFont="1" applyBorder="1" applyAlignment="1">
      <alignment horizontal="center"/>
    </xf>
    <xf numFmtId="49" fontId="3" fillId="0" borderId="4" xfId="2" applyNumberFormat="1" applyFont="1" applyBorder="1" applyAlignment="1">
      <alignment horizontal="center" vertical="top"/>
    </xf>
    <xf numFmtId="49" fontId="3" fillId="2" borderId="4" xfId="2" applyNumberFormat="1" applyFont="1" applyFill="1" applyBorder="1" applyAlignment="1">
      <alignment horizontal="center" vertical="top"/>
    </xf>
    <xf numFmtId="49" fontId="5" fillId="0" borderId="4" xfId="2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3" fontId="3" fillId="0" borderId="4" xfId="2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43" fontId="3" fillId="0" borderId="1" xfId="2" applyFont="1" applyBorder="1" applyAlignment="1">
      <alignment horizontal="left" vertical="top" wrapText="1"/>
    </xf>
    <xf numFmtId="43" fontId="0" fillId="0" borderId="0" xfId="0" applyNumberFormat="1"/>
    <xf numFmtId="43" fontId="3" fillId="0" borderId="1" xfId="2" applyNumberFormat="1" applyFont="1" applyBorder="1" applyAlignment="1">
      <alignment vertical="top"/>
    </xf>
    <xf numFmtId="0" fontId="10" fillId="0" borderId="0" xfId="0" applyFont="1"/>
    <xf numFmtId="166" fontId="3" fillId="0" borderId="1" xfId="2" applyNumberFormat="1" applyFont="1" applyBorder="1"/>
    <xf numFmtId="166" fontId="5" fillId="0" borderId="1" xfId="2" applyNumberFormat="1" applyFont="1" applyBorder="1"/>
    <xf numFmtId="166" fontId="3" fillId="2" borderId="1" xfId="2" applyNumberFormat="1" applyFont="1" applyFill="1" applyBorder="1" applyAlignment="1">
      <alignment vertical="top"/>
    </xf>
    <xf numFmtId="166" fontId="3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tabSelected="1" workbookViewId="0">
      <selection activeCell="D2" sqref="D2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13" customWidth="1"/>
    <col min="8" max="8" width="11.28515625" customWidth="1"/>
  </cols>
  <sheetData>
    <row r="1" spans="1:8" ht="15.75" x14ac:dyDescent="0.25">
      <c r="D1" s="43" t="s">
        <v>179</v>
      </c>
      <c r="E1" s="43"/>
      <c r="F1" s="43"/>
    </row>
    <row r="2" spans="1:8" ht="15.75" x14ac:dyDescent="0.25">
      <c r="D2" s="43" t="s">
        <v>128</v>
      </c>
      <c r="E2" s="43"/>
      <c r="F2" s="43"/>
    </row>
    <row r="3" spans="1:8" ht="15.75" x14ac:dyDescent="0.25">
      <c r="D3" s="43" t="s">
        <v>39</v>
      </c>
      <c r="E3" s="43"/>
      <c r="F3" s="43"/>
    </row>
    <row r="4" spans="1:8" ht="15.75" x14ac:dyDescent="0.25">
      <c r="D4" s="43" t="s">
        <v>176</v>
      </c>
      <c r="E4" s="43"/>
      <c r="F4" s="43"/>
    </row>
    <row r="5" spans="1:8" ht="66" customHeight="1" x14ac:dyDescent="0.25">
      <c r="A5" s="49" t="s">
        <v>99</v>
      </c>
      <c r="B5" s="49"/>
      <c r="C5" s="49"/>
      <c r="D5" s="49"/>
      <c r="E5" s="49"/>
      <c r="F5" s="49"/>
    </row>
    <row r="6" spans="1:8" ht="15.95" customHeight="1" x14ac:dyDescent="0.25">
      <c r="A6" s="50"/>
      <c r="B6" s="50"/>
      <c r="C6" s="50"/>
      <c r="D6" s="50"/>
      <c r="E6" s="50"/>
      <c r="F6" s="50"/>
    </row>
    <row r="7" spans="1:8" ht="18" customHeight="1" x14ac:dyDescent="0.25">
      <c r="A7" s="1"/>
      <c r="B7" s="1"/>
      <c r="C7" s="1"/>
      <c r="D7" s="1"/>
      <c r="E7" s="1"/>
      <c r="F7" s="5" t="s">
        <v>45</v>
      </c>
    </row>
    <row r="8" spans="1:8" ht="21.75" customHeight="1" x14ac:dyDescent="0.25">
      <c r="A8" s="57" t="s">
        <v>100</v>
      </c>
      <c r="B8" s="52" t="s">
        <v>46</v>
      </c>
      <c r="C8" s="53"/>
      <c r="D8" s="53"/>
      <c r="E8" s="54"/>
      <c r="F8" s="55" t="s">
        <v>0</v>
      </c>
      <c r="G8" s="51" t="s">
        <v>177</v>
      </c>
      <c r="H8" s="51" t="s">
        <v>178</v>
      </c>
    </row>
    <row r="9" spans="1:8" ht="57" customHeight="1" x14ac:dyDescent="0.25">
      <c r="A9" s="58"/>
      <c r="B9" s="19" t="s">
        <v>48</v>
      </c>
      <c r="C9" s="19" t="s">
        <v>49</v>
      </c>
      <c r="D9" s="20" t="s">
        <v>98</v>
      </c>
      <c r="E9" s="19" t="s">
        <v>47</v>
      </c>
      <c r="F9" s="56"/>
      <c r="G9" s="51"/>
      <c r="H9" s="51"/>
    </row>
    <row r="10" spans="1:8" ht="15.95" customHeight="1" x14ac:dyDescent="0.25">
      <c r="A10" s="2" t="s">
        <v>127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4"/>
      <c r="H10" s="24"/>
    </row>
    <row r="11" spans="1:8" ht="39" x14ac:dyDescent="0.25">
      <c r="A11" s="6" t="s">
        <v>175</v>
      </c>
      <c r="B11" s="32" t="s">
        <v>110</v>
      </c>
      <c r="C11" s="21"/>
      <c r="D11" s="22"/>
      <c r="E11" s="21"/>
      <c r="F11" s="45">
        <f>F12+F29+F34+F51+F61+F56</f>
        <v>4134.2558200000003</v>
      </c>
      <c r="G11" s="45">
        <f>G12+G29+G34+G51+G61+G56</f>
        <v>3753.7393299999994</v>
      </c>
      <c r="H11" s="48">
        <f>G11/F11*100</f>
        <v>90.796010054356032</v>
      </c>
    </row>
    <row r="12" spans="1:8" ht="39" x14ac:dyDescent="0.25">
      <c r="A12" s="6" t="s">
        <v>111</v>
      </c>
      <c r="B12" s="32" t="s">
        <v>109</v>
      </c>
      <c r="C12" s="21"/>
      <c r="D12" s="22"/>
      <c r="E12" s="21"/>
      <c r="F12" s="45">
        <f>F13+F17+F21+F25</f>
        <v>1058.49882</v>
      </c>
      <c r="G12" s="45">
        <f>G13+G17+G21+G25</f>
        <v>918.93700999999999</v>
      </c>
      <c r="H12" s="48">
        <f t="shared" ref="H12:H75" si="0">G12/F12*100</f>
        <v>86.81511898142692</v>
      </c>
    </row>
    <row r="13" spans="1:8" ht="25.5" x14ac:dyDescent="0.25">
      <c r="A13" s="7" t="s">
        <v>41</v>
      </c>
      <c r="B13" s="33" t="s">
        <v>77</v>
      </c>
      <c r="C13" s="21"/>
      <c r="D13" s="22"/>
      <c r="E13" s="13"/>
      <c r="F13" s="14">
        <f t="shared" ref="F13:G15" si="1">F14</f>
        <v>68.058999999999997</v>
      </c>
      <c r="G13" s="14">
        <f t="shared" si="1"/>
        <v>20.024699999999999</v>
      </c>
      <c r="H13" s="48">
        <f t="shared" si="0"/>
        <v>29.422559837787805</v>
      </c>
    </row>
    <row r="14" spans="1:8" ht="25.5" x14ac:dyDescent="0.25">
      <c r="A14" s="7" t="s">
        <v>52</v>
      </c>
      <c r="B14" s="33" t="s">
        <v>77</v>
      </c>
      <c r="C14" s="13" t="s">
        <v>51</v>
      </c>
      <c r="D14" s="22"/>
      <c r="E14" s="13"/>
      <c r="F14" s="14">
        <f t="shared" si="1"/>
        <v>68.058999999999997</v>
      </c>
      <c r="G14" s="14">
        <f t="shared" si="1"/>
        <v>20.024699999999999</v>
      </c>
      <c r="H14" s="48">
        <f t="shared" si="0"/>
        <v>29.422559837787805</v>
      </c>
    </row>
    <row r="15" spans="1:8" x14ac:dyDescent="0.25">
      <c r="A15" s="31" t="s">
        <v>159</v>
      </c>
      <c r="B15" s="33" t="s">
        <v>77</v>
      </c>
      <c r="C15" s="13" t="s">
        <v>51</v>
      </c>
      <c r="D15" s="22" t="s">
        <v>101</v>
      </c>
      <c r="E15" s="13"/>
      <c r="F15" s="14">
        <f t="shared" si="1"/>
        <v>68.058999999999997</v>
      </c>
      <c r="G15" s="14">
        <f t="shared" si="1"/>
        <v>20.024699999999999</v>
      </c>
      <c r="H15" s="48">
        <f t="shared" si="0"/>
        <v>29.422559837787805</v>
      </c>
    </row>
    <row r="16" spans="1:8" x14ac:dyDescent="0.25">
      <c r="A16" s="7" t="s">
        <v>26</v>
      </c>
      <c r="B16" s="33" t="s">
        <v>77</v>
      </c>
      <c r="C16" s="13" t="s">
        <v>51</v>
      </c>
      <c r="D16" s="22" t="s">
        <v>101</v>
      </c>
      <c r="E16" s="13" t="s">
        <v>27</v>
      </c>
      <c r="F16" s="14">
        <v>68.058999999999997</v>
      </c>
      <c r="G16" s="14">
        <v>20.024699999999999</v>
      </c>
      <c r="H16" s="48">
        <f t="shared" si="0"/>
        <v>29.422559837787805</v>
      </c>
    </row>
    <row r="17" spans="1:8" ht="25.5" x14ac:dyDescent="0.25">
      <c r="A17" s="40" t="s">
        <v>30</v>
      </c>
      <c r="B17" s="33" t="s">
        <v>81</v>
      </c>
      <c r="C17" s="13"/>
      <c r="D17" s="22"/>
      <c r="E17" s="13"/>
      <c r="F17" s="8">
        <f>F18</f>
        <v>175</v>
      </c>
      <c r="G17" s="8">
        <f>G18</f>
        <v>150.12110000000001</v>
      </c>
      <c r="H17" s="48">
        <f t="shared" si="0"/>
        <v>85.783485714285717</v>
      </c>
    </row>
    <row r="18" spans="1:8" ht="25.5" x14ac:dyDescent="0.25">
      <c r="A18" s="7" t="s">
        <v>52</v>
      </c>
      <c r="B18" s="33" t="s">
        <v>81</v>
      </c>
      <c r="C18" s="13" t="s">
        <v>51</v>
      </c>
      <c r="D18" s="22"/>
      <c r="E18" s="13"/>
      <c r="F18" s="8">
        <f>F20</f>
        <v>175</v>
      </c>
      <c r="G18" s="8">
        <f>G20</f>
        <v>150.12110000000001</v>
      </c>
      <c r="H18" s="48">
        <f t="shared" si="0"/>
        <v>85.783485714285717</v>
      </c>
    </row>
    <row r="19" spans="1:8" x14ac:dyDescent="0.25">
      <c r="A19" s="7" t="s">
        <v>159</v>
      </c>
      <c r="B19" s="33" t="s">
        <v>81</v>
      </c>
      <c r="C19" s="13" t="s">
        <v>51</v>
      </c>
      <c r="D19" s="22" t="s">
        <v>101</v>
      </c>
      <c r="E19" s="13"/>
      <c r="F19" s="8">
        <f>F20</f>
        <v>175</v>
      </c>
      <c r="G19" s="8">
        <f>G20</f>
        <v>150.12110000000001</v>
      </c>
      <c r="H19" s="48">
        <f t="shared" si="0"/>
        <v>85.783485714285717</v>
      </c>
    </row>
    <row r="20" spans="1:8" x14ac:dyDescent="0.25">
      <c r="A20" s="31" t="s">
        <v>158</v>
      </c>
      <c r="B20" s="33" t="s">
        <v>81</v>
      </c>
      <c r="C20" s="13" t="s">
        <v>51</v>
      </c>
      <c r="D20" s="22" t="s">
        <v>101</v>
      </c>
      <c r="E20" s="13" t="s">
        <v>28</v>
      </c>
      <c r="F20" s="8">
        <v>175</v>
      </c>
      <c r="G20" s="8">
        <v>150.12110000000001</v>
      </c>
      <c r="H20" s="48">
        <f t="shared" si="0"/>
        <v>85.783485714285717</v>
      </c>
    </row>
    <row r="21" spans="1:8" x14ac:dyDescent="0.25">
      <c r="A21" s="7" t="s">
        <v>31</v>
      </c>
      <c r="B21" s="33" t="s">
        <v>82</v>
      </c>
      <c r="C21" s="13"/>
      <c r="D21" s="22"/>
      <c r="E21" s="13"/>
      <c r="F21" s="8">
        <f t="shared" ref="F21:G23" si="2">F22</f>
        <v>762.57</v>
      </c>
      <c r="G21" s="8">
        <f t="shared" si="2"/>
        <v>695.92097000000001</v>
      </c>
      <c r="H21" s="48">
        <f t="shared" si="0"/>
        <v>91.259945972173043</v>
      </c>
    </row>
    <row r="22" spans="1:8" ht="25.5" x14ac:dyDescent="0.25">
      <c r="A22" s="7" t="s">
        <v>52</v>
      </c>
      <c r="B22" s="33" t="s">
        <v>82</v>
      </c>
      <c r="C22" s="13" t="s">
        <v>51</v>
      </c>
      <c r="D22" s="22"/>
      <c r="E22" s="13"/>
      <c r="F22" s="17">
        <f t="shared" si="2"/>
        <v>762.57</v>
      </c>
      <c r="G22" s="17">
        <f t="shared" si="2"/>
        <v>695.92097000000001</v>
      </c>
      <c r="H22" s="48">
        <f t="shared" si="0"/>
        <v>91.259945972173043</v>
      </c>
    </row>
    <row r="23" spans="1:8" x14ac:dyDescent="0.25">
      <c r="A23" s="31" t="s">
        <v>159</v>
      </c>
      <c r="B23" s="33" t="s">
        <v>82</v>
      </c>
      <c r="C23" s="13" t="s">
        <v>51</v>
      </c>
      <c r="D23" s="22" t="s">
        <v>101</v>
      </c>
      <c r="E23" s="13"/>
      <c r="F23" s="8">
        <f t="shared" si="2"/>
        <v>762.57</v>
      </c>
      <c r="G23" s="8">
        <f t="shared" si="2"/>
        <v>695.92097000000001</v>
      </c>
      <c r="H23" s="48">
        <f t="shared" si="0"/>
        <v>91.259945972173043</v>
      </c>
    </row>
    <row r="24" spans="1:8" x14ac:dyDescent="0.25">
      <c r="A24" s="7" t="s">
        <v>158</v>
      </c>
      <c r="B24" s="33" t="s">
        <v>82</v>
      </c>
      <c r="C24" s="13" t="s">
        <v>51</v>
      </c>
      <c r="D24" s="22" t="s">
        <v>101</v>
      </c>
      <c r="E24" s="13" t="s">
        <v>28</v>
      </c>
      <c r="F24" s="8">
        <v>762.57</v>
      </c>
      <c r="G24" s="8">
        <v>695.92097000000001</v>
      </c>
      <c r="H24" s="48">
        <f t="shared" si="0"/>
        <v>91.259945972173043</v>
      </c>
    </row>
    <row r="25" spans="1:8" ht="25.5" x14ac:dyDescent="0.25">
      <c r="A25" s="7" t="s">
        <v>169</v>
      </c>
      <c r="B25" s="33" t="s">
        <v>168</v>
      </c>
      <c r="C25" s="13"/>
      <c r="D25" s="22"/>
      <c r="E25" s="13"/>
      <c r="F25" s="14">
        <f t="shared" ref="F25:G27" si="3">F26</f>
        <v>52.869820000000004</v>
      </c>
      <c r="G25" s="14">
        <f t="shared" si="3"/>
        <v>52.870240000000003</v>
      </c>
      <c r="H25" s="48">
        <f t="shared" si="0"/>
        <v>100.00079440406644</v>
      </c>
    </row>
    <row r="26" spans="1:8" ht="25.5" x14ac:dyDescent="0.25">
      <c r="A26" s="7" t="s">
        <v>52</v>
      </c>
      <c r="B26" s="33" t="s">
        <v>168</v>
      </c>
      <c r="C26" s="13" t="s">
        <v>51</v>
      </c>
      <c r="D26" s="22"/>
      <c r="E26" s="13"/>
      <c r="F26" s="14">
        <f t="shared" si="3"/>
        <v>52.869820000000004</v>
      </c>
      <c r="G26" s="14">
        <f t="shared" si="3"/>
        <v>52.870240000000003</v>
      </c>
      <c r="H26" s="48">
        <f t="shared" si="0"/>
        <v>100.00079440406644</v>
      </c>
    </row>
    <row r="27" spans="1:8" x14ac:dyDescent="0.25">
      <c r="A27" s="7" t="s">
        <v>159</v>
      </c>
      <c r="B27" s="33" t="s">
        <v>168</v>
      </c>
      <c r="C27" s="13" t="s">
        <v>51</v>
      </c>
      <c r="D27" s="22" t="s">
        <v>101</v>
      </c>
      <c r="E27" s="13"/>
      <c r="F27" s="14">
        <f t="shared" si="3"/>
        <v>52.869820000000004</v>
      </c>
      <c r="G27" s="14">
        <f t="shared" si="3"/>
        <v>52.870240000000003</v>
      </c>
      <c r="H27" s="48">
        <f t="shared" si="0"/>
        <v>100.00079440406644</v>
      </c>
    </row>
    <row r="28" spans="1:8" x14ac:dyDescent="0.25">
      <c r="A28" s="7" t="s">
        <v>158</v>
      </c>
      <c r="B28" s="33" t="s">
        <v>168</v>
      </c>
      <c r="C28" s="13" t="s">
        <v>51</v>
      </c>
      <c r="D28" s="22" t="s">
        <v>101</v>
      </c>
      <c r="E28" s="13" t="s">
        <v>28</v>
      </c>
      <c r="F28" s="14">
        <f>50.847+2.02282</f>
        <v>52.869820000000004</v>
      </c>
      <c r="G28" s="14">
        <v>52.870240000000003</v>
      </c>
      <c r="H28" s="48">
        <f t="shared" si="0"/>
        <v>100.00079440406644</v>
      </c>
    </row>
    <row r="29" spans="1:8" ht="25.5" x14ac:dyDescent="0.25">
      <c r="A29" s="9" t="s">
        <v>112</v>
      </c>
      <c r="B29" s="32" t="s">
        <v>113</v>
      </c>
      <c r="C29" s="13"/>
      <c r="D29" s="22"/>
      <c r="E29" s="13"/>
      <c r="F29" s="8">
        <f t="shared" ref="F29:G32" si="4">F30</f>
        <v>841</v>
      </c>
      <c r="G29" s="8">
        <f t="shared" si="4"/>
        <v>791.88462000000004</v>
      </c>
      <c r="H29" s="48">
        <f t="shared" si="0"/>
        <v>94.159883472057089</v>
      </c>
    </row>
    <row r="30" spans="1:8" ht="25.5" x14ac:dyDescent="0.25">
      <c r="A30" s="7" t="s">
        <v>160</v>
      </c>
      <c r="B30" s="33" t="s">
        <v>72</v>
      </c>
      <c r="C30" s="13"/>
      <c r="D30" s="22"/>
      <c r="E30" s="13"/>
      <c r="F30" s="8">
        <f t="shared" si="4"/>
        <v>841</v>
      </c>
      <c r="G30" s="8">
        <f t="shared" si="4"/>
        <v>791.88462000000004</v>
      </c>
      <c r="H30" s="48">
        <f t="shared" si="0"/>
        <v>94.159883472057089</v>
      </c>
    </row>
    <row r="31" spans="1:8" ht="25.5" x14ac:dyDescent="0.25">
      <c r="A31" s="7" t="s">
        <v>52</v>
      </c>
      <c r="B31" s="33" t="s">
        <v>72</v>
      </c>
      <c r="C31" s="13" t="s">
        <v>51</v>
      </c>
      <c r="D31" s="22"/>
      <c r="E31" s="13"/>
      <c r="F31" s="8">
        <f t="shared" si="4"/>
        <v>841</v>
      </c>
      <c r="G31" s="8">
        <f t="shared" si="4"/>
        <v>791.88462000000004</v>
      </c>
      <c r="H31" s="48">
        <f t="shared" si="0"/>
        <v>94.159883472057089</v>
      </c>
    </row>
    <row r="32" spans="1:8" x14ac:dyDescent="0.25">
      <c r="A32" s="7" t="s">
        <v>152</v>
      </c>
      <c r="B32" s="33" t="s">
        <v>72</v>
      </c>
      <c r="C32" s="13" t="s">
        <v>51</v>
      </c>
      <c r="D32" s="22" t="s">
        <v>102</v>
      </c>
      <c r="E32" s="13"/>
      <c r="F32" s="8">
        <f t="shared" si="4"/>
        <v>841</v>
      </c>
      <c r="G32" s="8">
        <f t="shared" si="4"/>
        <v>791.88462000000004</v>
      </c>
      <c r="H32" s="48">
        <f t="shared" si="0"/>
        <v>94.159883472057089</v>
      </c>
    </row>
    <row r="33" spans="1:8" x14ac:dyDescent="0.25">
      <c r="A33" s="7" t="s">
        <v>153</v>
      </c>
      <c r="B33" s="33" t="s">
        <v>72</v>
      </c>
      <c r="C33" s="13" t="s">
        <v>51</v>
      </c>
      <c r="D33" s="22" t="s">
        <v>102</v>
      </c>
      <c r="E33" s="13" t="s">
        <v>40</v>
      </c>
      <c r="F33" s="8">
        <v>841</v>
      </c>
      <c r="G33" s="8">
        <v>791.88462000000004</v>
      </c>
      <c r="H33" s="48">
        <f t="shared" si="0"/>
        <v>94.159883472057089</v>
      </c>
    </row>
    <row r="34" spans="1:8" ht="38.25" x14ac:dyDescent="0.25">
      <c r="A34" s="7" t="s">
        <v>115</v>
      </c>
      <c r="B34" s="33" t="s">
        <v>114</v>
      </c>
      <c r="C34" s="13"/>
      <c r="D34" s="22"/>
      <c r="E34" s="13"/>
      <c r="F34" s="47">
        <f>F35+F39+F43+F47</f>
        <v>1229.4569999999999</v>
      </c>
      <c r="G34" s="47">
        <f>G35+G39+G43+G47</f>
        <v>1154.1226199999999</v>
      </c>
      <c r="H34" s="48">
        <f t="shared" si="0"/>
        <v>93.872548612924248</v>
      </c>
    </row>
    <row r="35" spans="1:8" ht="26.25" x14ac:dyDescent="0.25">
      <c r="A35" s="30" t="s">
        <v>59</v>
      </c>
      <c r="B35" s="34" t="s">
        <v>90</v>
      </c>
      <c r="C35" s="23" t="s">
        <v>6</v>
      </c>
      <c r="D35" s="22"/>
      <c r="E35" s="23"/>
      <c r="F35" s="46">
        <f t="shared" ref="F35:G37" si="5">F36</f>
        <v>3.5369999999999999</v>
      </c>
      <c r="G35" s="46">
        <f t="shared" si="5"/>
        <v>3.5329999999999999</v>
      </c>
      <c r="H35" s="48">
        <f t="shared" si="0"/>
        <v>99.886909810573925</v>
      </c>
    </row>
    <row r="36" spans="1:8" ht="26.25" x14ac:dyDescent="0.25">
      <c r="A36" s="30" t="s">
        <v>52</v>
      </c>
      <c r="B36" s="34" t="s">
        <v>90</v>
      </c>
      <c r="C36" s="23" t="s">
        <v>51</v>
      </c>
      <c r="D36" s="22"/>
      <c r="E36" s="23"/>
      <c r="F36" s="46">
        <f t="shared" si="5"/>
        <v>3.5369999999999999</v>
      </c>
      <c r="G36" s="46">
        <f t="shared" si="5"/>
        <v>3.5329999999999999</v>
      </c>
      <c r="H36" s="48">
        <f t="shared" si="0"/>
        <v>99.886909810573925</v>
      </c>
    </row>
    <row r="37" spans="1:8" x14ac:dyDescent="0.25">
      <c r="A37" s="31" t="s">
        <v>7</v>
      </c>
      <c r="B37" s="34" t="s">
        <v>90</v>
      </c>
      <c r="C37" s="23" t="s">
        <v>51</v>
      </c>
      <c r="D37" s="22" t="s">
        <v>103</v>
      </c>
      <c r="E37" s="23"/>
      <c r="F37" s="46">
        <f t="shared" si="5"/>
        <v>3.5369999999999999</v>
      </c>
      <c r="G37" s="46">
        <f t="shared" si="5"/>
        <v>3.5329999999999999</v>
      </c>
      <c r="H37" s="48">
        <f t="shared" si="0"/>
        <v>99.886909810573925</v>
      </c>
    </row>
    <row r="38" spans="1:8" x14ac:dyDescent="0.25">
      <c r="A38" s="31" t="s">
        <v>139</v>
      </c>
      <c r="B38" s="34" t="s">
        <v>90</v>
      </c>
      <c r="C38" s="23" t="s">
        <v>51</v>
      </c>
      <c r="D38" s="22" t="s">
        <v>103</v>
      </c>
      <c r="E38" s="23" t="s">
        <v>17</v>
      </c>
      <c r="F38" s="46">
        <v>3.5369999999999999</v>
      </c>
      <c r="G38" s="46">
        <v>3.5329999999999999</v>
      </c>
      <c r="H38" s="48">
        <f t="shared" si="0"/>
        <v>99.886909810573925</v>
      </c>
    </row>
    <row r="39" spans="1:8" ht="25.5" x14ac:dyDescent="0.25">
      <c r="A39" s="10" t="s">
        <v>59</v>
      </c>
      <c r="B39" s="34" t="s">
        <v>90</v>
      </c>
      <c r="C39" s="23"/>
      <c r="D39" s="22"/>
      <c r="E39" s="23"/>
      <c r="F39" s="11">
        <f t="shared" ref="F39:G41" si="6">F40</f>
        <v>272.82</v>
      </c>
      <c r="G39" s="11">
        <f t="shared" si="6"/>
        <v>267.52</v>
      </c>
      <c r="H39" s="48">
        <f t="shared" si="0"/>
        <v>98.057327175427019</v>
      </c>
    </row>
    <row r="40" spans="1:8" ht="25.5" x14ac:dyDescent="0.25">
      <c r="A40" s="10" t="s">
        <v>52</v>
      </c>
      <c r="B40" s="34" t="s">
        <v>90</v>
      </c>
      <c r="C40" s="23" t="s">
        <v>51</v>
      </c>
      <c r="D40" s="22"/>
      <c r="E40" s="23"/>
      <c r="F40" s="11">
        <f t="shared" si="6"/>
        <v>272.82</v>
      </c>
      <c r="G40" s="11">
        <f t="shared" si="6"/>
        <v>267.52</v>
      </c>
      <c r="H40" s="48">
        <f t="shared" si="0"/>
        <v>98.057327175427019</v>
      </c>
    </row>
    <row r="41" spans="1:8" x14ac:dyDescent="0.25">
      <c r="A41" s="10" t="s">
        <v>159</v>
      </c>
      <c r="B41" s="34" t="s">
        <v>90</v>
      </c>
      <c r="C41" s="23" t="s">
        <v>51</v>
      </c>
      <c r="D41" s="22" t="s">
        <v>101</v>
      </c>
      <c r="E41" s="23"/>
      <c r="F41" s="11">
        <f t="shared" si="6"/>
        <v>272.82</v>
      </c>
      <c r="G41" s="11">
        <f t="shared" si="6"/>
        <v>267.52</v>
      </c>
      <c r="H41" s="48">
        <f t="shared" si="0"/>
        <v>98.057327175427019</v>
      </c>
    </row>
    <row r="42" spans="1:8" x14ac:dyDescent="0.25">
      <c r="A42" s="31" t="s">
        <v>158</v>
      </c>
      <c r="B42" s="34" t="s">
        <v>90</v>
      </c>
      <c r="C42" s="23" t="s">
        <v>51</v>
      </c>
      <c r="D42" s="22" t="s">
        <v>101</v>
      </c>
      <c r="E42" s="23" t="s">
        <v>28</v>
      </c>
      <c r="F42" s="8">
        <v>272.82</v>
      </c>
      <c r="G42" s="8">
        <v>267.52</v>
      </c>
      <c r="H42" s="48">
        <f t="shared" si="0"/>
        <v>98.057327175427019</v>
      </c>
    </row>
    <row r="43" spans="1:8" x14ac:dyDescent="0.25">
      <c r="A43" s="7" t="s">
        <v>79</v>
      </c>
      <c r="B43" s="33" t="s">
        <v>78</v>
      </c>
      <c r="C43" s="13"/>
      <c r="D43" s="22"/>
      <c r="E43" s="13"/>
      <c r="F43" s="8">
        <f t="shared" ref="F43:G45" si="7">F44</f>
        <v>855.1</v>
      </c>
      <c r="G43" s="8">
        <f t="shared" si="7"/>
        <v>789.59101999999996</v>
      </c>
      <c r="H43" s="48">
        <f t="shared" si="0"/>
        <v>92.339027014384271</v>
      </c>
    </row>
    <row r="44" spans="1:8" ht="25.5" x14ac:dyDescent="0.25">
      <c r="A44" s="7" t="s">
        <v>52</v>
      </c>
      <c r="B44" s="33" t="s">
        <v>78</v>
      </c>
      <c r="C44" s="13" t="s">
        <v>51</v>
      </c>
      <c r="D44" s="22"/>
      <c r="E44" s="13"/>
      <c r="F44" s="8">
        <f t="shared" si="7"/>
        <v>855.1</v>
      </c>
      <c r="G44" s="8">
        <f t="shared" si="7"/>
        <v>789.59101999999996</v>
      </c>
      <c r="H44" s="48">
        <f t="shared" si="0"/>
        <v>92.339027014384271</v>
      </c>
    </row>
    <row r="45" spans="1:8" x14ac:dyDescent="0.25">
      <c r="A45" s="7" t="s">
        <v>159</v>
      </c>
      <c r="B45" s="33" t="s">
        <v>78</v>
      </c>
      <c r="C45" s="13" t="s">
        <v>51</v>
      </c>
      <c r="D45" s="22" t="s">
        <v>101</v>
      </c>
      <c r="E45" s="13"/>
      <c r="F45" s="8">
        <f t="shared" si="7"/>
        <v>855.1</v>
      </c>
      <c r="G45" s="8">
        <f t="shared" si="7"/>
        <v>789.59101999999996</v>
      </c>
      <c r="H45" s="48">
        <f t="shared" si="0"/>
        <v>92.339027014384271</v>
      </c>
    </row>
    <row r="46" spans="1:8" x14ac:dyDescent="0.25">
      <c r="A46" s="31" t="s">
        <v>158</v>
      </c>
      <c r="B46" s="33" t="s">
        <v>78</v>
      </c>
      <c r="C46" s="13" t="s">
        <v>51</v>
      </c>
      <c r="D46" s="22" t="s">
        <v>101</v>
      </c>
      <c r="E46" s="13" t="s">
        <v>28</v>
      </c>
      <c r="F46" s="8">
        <v>855.1</v>
      </c>
      <c r="G46" s="8">
        <v>789.59101999999996</v>
      </c>
      <c r="H46" s="48">
        <f t="shared" si="0"/>
        <v>92.339027014384271</v>
      </c>
    </row>
    <row r="47" spans="1:8" x14ac:dyDescent="0.25">
      <c r="A47" s="7" t="s">
        <v>29</v>
      </c>
      <c r="B47" s="33" t="s">
        <v>80</v>
      </c>
      <c r="C47" s="13"/>
      <c r="D47" s="22"/>
      <c r="E47" s="13"/>
      <c r="F47" s="8">
        <f t="shared" ref="F47:G49" si="8">F48</f>
        <v>98</v>
      </c>
      <c r="G47" s="8">
        <f t="shared" si="8"/>
        <v>93.4786</v>
      </c>
      <c r="H47" s="48">
        <f t="shared" si="0"/>
        <v>95.386326530612237</v>
      </c>
    </row>
    <row r="48" spans="1:8" ht="25.5" x14ac:dyDescent="0.25">
      <c r="A48" s="7" t="s">
        <v>52</v>
      </c>
      <c r="B48" s="33" t="s">
        <v>80</v>
      </c>
      <c r="C48" s="13" t="s">
        <v>51</v>
      </c>
      <c r="D48" s="22"/>
      <c r="E48" s="13"/>
      <c r="F48" s="8">
        <f t="shared" si="8"/>
        <v>98</v>
      </c>
      <c r="G48" s="8">
        <f t="shared" si="8"/>
        <v>93.4786</v>
      </c>
      <c r="H48" s="48">
        <f t="shared" si="0"/>
        <v>95.386326530612237</v>
      </c>
    </row>
    <row r="49" spans="1:8" x14ac:dyDescent="0.25">
      <c r="A49" s="31" t="s">
        <v>159</v>
      </c>
      <c r="B49" s="33" t="s">
        <v>80</v>
      </c>
      <c r="C49" s="13" t="s">
        <v>51</v>
      </c>
      <c r="D49" s="22" t="s">
        <v>101</v>
      </c>
      <c r="E49" s="13"/>
      <c r="F49" s="8">
        <f t="shared" si="8"/>
        <v>98</v>
      </c>
      <c r="G49" s="8">
        <f t="shared" si="8"/>
        <v>93.4786</v>
      </c>
      <c r="H49" s="48">
        <f t="shared" si="0"/>
        <v>95.386326530612237</v>
      </c>
    </row>
    <row r="50" spans="1:8" x14ac:dyDescent="0.25">
      <c r="A50" s="7" t="s">
        <v>158</v>
      </c>
      <c r="B50" s="33" t="s">
        <v>80</v>
      </c>
      <c r="C50" s="13" t="s">
        <v>51</v>
      </c>
      <c r="D50" s="22" t="s">
        <v>101</v>
      </c>
      <c r="E50" s="13" t="s">
        <v>28</v>
      </c>
      <c r="F50" s="17">
        <v>98</v>
      </c>
      <c r="G50" s="17">
        <v>93.4786</v>
      </c>
      <c r="H50" s="48">
        <f t="shared" si="0"/>
        <v>95.386326530612237</v>
      </c>
    </row>
    <row r="51" spans="1:8" ht="63.75" x14ac:dyDescent="0.25">
      <c r="A51" s="9" t="s">
        <v>117</v>
      </c>
      <c r="B51" s="35" t="s">
        <v>116</v>
      </c>
      <c r="C51" s="13" t="s">
        <v>6</v>
      </c>
      <c r="D51" s="22"/>
      <c r="E51" s="13"/>
      <c r="F51" s="8">
        <f>F52</f>
        <v>50</v>
      </c>
      <c r="G51" s="8">
        <f>G52</f>
        <v>41</v>
      </c>
      <c r="H51" s="48">
        <f t="shared" si="0"/>
        <v>82</v>
      </c>
    </row>
    <row r="52" spans="1:8" ht="25.5" x14ac:dyDescent="0.25">
      <c r="A52" s="7" t="s">
        <v>132</v>
      </c>
      <c r="B52" s="33" t="s">
        <v>143</v>
      </c>
      <c r="C52" s="13"/>
      <c r="D52" s="22"/>
      <c r="E52" s="13"/>
      <c r="F52" s="8">
        <v>50</v>
      </c>
      <c r="G52" s="8">
        <f>G53</f>
        <v>41</v>
      </c>
      <c r="H52" s="48">
        <f t="shared" si="0"/>
        <v>82</v>
      </c>
    </row>
    <row r="53" spans="1:8" ht="25.5" x14ac:dyDescent="0.25">
      <c r="A53" s="7" t="s">
        <v>52</v>
      </c>
      <c r="B53" s="33" t="s">
        <v>143</v>
      </c>
      <c r="C53" s="13" t="s">
        <v>51</v>
      </c>
      <c r="D53" s="22"/>
      <c r="E53" s="13"/>
      <c r="F53" s="8">
        <f>F54</f>
        <v>50</v>
      </c>
      <c r="G53" s="8">
        <f>G54</f>
        <v>41</v>
      </c>
      <c r="H53" s="48">
        <f t="shared" si="0"/>
        <v>82</v>
      </c>
    </row>
    <row r="54" spans="1:8" ht="26.25" x14ac:dyDescent="0.25">
      <c r="A54" s="30" t="s">
        <v>154</v>
      </c>
      <c r="B54" s="33" t="s">
        <v>143</v>
      </c>
      <c r="C54" s="13" t="s">
        <v>51</v>
      </c>
      <c r="D54" s="22" t="s">
        <v>104</v>
      </c>
      <c r="E54" s="13"/>
      <c r="F54" s="8">
        <f>F55</f>
        <v>50</v>
      </c>
      <c r="G54" s="8">
        <f>G55</f>
        <v>41</v>
      </c>
      <c r="H54" s="48">
        <f t="shared" si="0"/>
        <v>82</v>
      </c>
    </row>
    <row r="55" spans="1:8" ht="26.25" x14ac:dyDescent="0.25">
      <c r="A55" s="30" t="s">
        <v>155</v>
      </c>
      <c r="B55" s="33" t="s">
        <v>143</v>
      </c>
      <c r="C55" s="13" t="s">
        <v>51</v>
      </c>
      <c r="D55" s="22" t="s">
        <v>104</v>
      </c>
      <c r="E55" s="13" t="s">
        <v>22</v>
      </c>
      <c r="F55" s="8">
        <v>50</v>
      </c>
      <c r="G55" s="8">
        <v>41</v>
      </c>
      <c r="H55" s="48">
        <f t="shared" si="0"/>
        <v>82</v>
      </c>
    </row>
    <row r="56" spans="1:8" ht="25.5" x14ac:dyDescent="0.25">
      <c r="A56" s="9" t="s">
        <v>119</v>
      </c>
      <c r="B56" s="32" t="s">
        <v>118</v>
      </c>
      <c r="C56" s="13"/>
      <c r="D56" s="22"/>
      <c r="E56" s="13"/>
      <c r="F56" s="8">
        <f>F57</f>
        <v>69</v>
      </c>
      <c r="G56" s="8">
        <f>G57</f>
        <v>40.020000000000003</v>
      </c>
      <c r="H56" s="48">
        <f t="shared" si="0"/>
        <v>58.000000000000007</v>
      </c>
    </row>
    <row r="57" spans="1:8" ht="25.5" x14ac:dyDescent="0.25">
      <c r="A57" s="7" t="s">
        <v>157</v>
      </c>
      <c r="B57" s="33" t="s">
        <v>142</v>
      </c>
      <c r="C57" s="13"/>
      <c r="D57" s="22"/>
      <c r="E57" s="13"/>
      <c r="F57" s="8">
        <v>69</v>
      </c>
      <c r="G57" s="8">
        <f>G58</f>
        <v>40.020000000000003</v>
      </c>
      <c r="H57" s="48">
        <f t="shared" si="0"/>
        <v>58.000000000000007</v>
      </c>
    </row>
    <row r="58" spans="1:8" ht="25.5" x14ac:dyDescent="0.25">
      <c r="A58" s="7" t="s">
        <v>52</v>
      </c>
      <c r="B58" s="33" t="s">
        <v>142</v>
      </c>
      <c r="C58" s="13" t="s">
        <v>51</v>
      </c>
      <c r="D58" s="22"/>
      <c r="E58" s="13"/>
      <c r="F58" s="8">
        <f>F59</f>
        <v>69</v>
      </c>
      <c r="G58" s="8">
        <f>G59</f>
        <v>40.020000000000003</v>
      </c>
      <c r="H58" s="48">
        <f t="shared" si="0"/>
        <v>58.000000000000007</v>
      </c>
    </row>
    <row r="59" spans="1:8" ht="25.5" x14ac:dyDescent="0.25">
      <c r="A59" s="7" t="s">
        <v>154</v>
      </c>
      <c r="B59" s="33" t="s">
        <v>142</v>
      </c>
      <c r="C59" s="13" t="s">
        <v>51</v>
      </c>
      <c r="D59" s="22" t="s">
        <v>104</v>
      </c>
      <c r="E59" s="13"/>
      <c r="F59" s="8">
        <f>F60</f>
        <v>69</v>
      </c>
      <c r="G59" s="8">
        <f>G60</f>
        <v>40.020000000000003</v>
      </c>
      <c r="H59" s="48">
        <f t="shared" si="0"/>
        <v>58.000000000000007</v>
      </c>
    </row>
    <row r="60" spans="1:8" ht="26.25" x14ac:dyDescent="0.25">
      <c r="A60" s="30" t="s">
        <v>156</v>
      </c>
      <c r="B60" s="33" t="s">
        <v>142</v>
      </c>
      <c r="C60" s="13" t="s">
        <v>51</v>
      </c>
      <c r="D60" s="22" t="s">
        <v>104</v>
      </c>
      <c r="E60" s="13" t="s">
        <v>23</v>
      </c>
      <c r="F60" s="17">
        <v>69</v>
      </c>
      <c r="G60" s="17">
        <v>40.020000000000003</v>
      </c>
      <c r="H60" s="48">
        <f t="shared" si="0"/>
        <v>58.000000000000007</v>
      </c>
    </row>
    <row r="61" spans="1:8" ht="25.5" x14ac:dyDescent="0.25">
      <c r="A61" s="7" t="s">
        <v>120</v>
      </c>
      <c r="B61" s="33" t="s">
        <v>121</v>
      </c>
      <c r="C61" s="13"/>
      <c r="D61" s="22"/>
      <c r="E61" s="13"/>
      <c r="F61" s="8">
        <f>F62+F66</f>
        <v>886.3</v>
      </c>
      <c r="G61" s="8">
        <f>G62+G66</f>
        <v>807.77508</v>
      </c>
      <c r="H61" s="48">
        <f t="shared" si="0"/>
        <v>91.140142164052804</v>
      </c>
    </row>
    <row r="62" spans="1:8" ht="25.5" x14ac:dyDescent="0.25">
      <c r="A62" s="7" t="s">
        <v>95</v>
      </c>
      <c r="B62" s="33" t="s">
        <v>73</v>
      </c>
      <c r="C62" s="13"/>
      <c r="D62" s="22"/>
      <c r="E62" s="13"/>
      <c r="F62" s="8">
        <f t="shared" ref="F62:G64" si="9">F63</f>
        <v>284.8</v>
      </c>
      <c r="G62" s="8">
        <f t="shared" si="9"/>
        <v>229.70191</v>
      </c>
      <c r="H62" s="48">
        <f t="shared" si="0"/>
        <v>80.653760533707867</v>
      </c>
    </row>
    <row r="63" spans="1:8" ht="25.5" x14ac:dyDescent="0.25">
      <c r="A63" s="7" t="s">
        <v>52</v>
      </c>
      <c r="B63" s="33" t="s">
        <v>73</v>
      </c>
      <c r="C63" s="13" t="s">
        <v>51</v>
      </c>
      <c r="D63" s="22"/>
      <c r="E63" s="13"/>
      <c r="F63" s="8">
        <f t="shared" si="9"/>
        <v>284.8</v>
      </c>
      <c r="G63" s="8">
        <f t="shared" si="9"/>
        <v>229.70191</v>
      </c>
      <c r="H63" s="48">
        <f t="shared" si="0"/>
        <v>80.653760533707867</v>
      </c>
    </row>
    <row r="64" spans="1:8" x14ac:dyDescent="0.25">
      <c r="A64" s="7" t="s">
        <v>152</v>
      </c>
      <c r="B64" s="33" t="s">
        <v>73</v>
      </c>
      <c r="C64" s="13" t="s">
        <v>51</v>
      </c>
      <c r="D64" s="22" t="s">
        <v>102</v>
      </c>
      <c r="E64" s="13"/>
      <c r="F64" s="8">
        <f t="shared" si="9"/>
        <v>284.8</v>
      </c>
      <c r="G64" s="8">
        <f t="shared" si="9"/>
        <v>229.70191</v>
      </c>
      <c r="H64" s="48">
        <f t="shared" si="0"/>
        <v>80.653760533707867</v>
      </c>
    </row>
    <row r="65" spans="1:8" x14ac:dyDescent="0.25">
      <c r="A65" s="31" t="s">
        <v>153</v>
      </c>
      <c r="B65" s="33" t="s">
        <v>73</v>
      </c>
      <c r="C65" s="13" t="s">
        <v>51</v>
      </c>
      <c r="D65" s="22" t="s">
        <v>102</v>
      </c>
      <c r="E65" s="13" t="s">
        <v>40</v>
      </c>
      <c r="F65" s="8">
        <v>284.8</v>
      </c>
      <c r="G65" s="8">
        <v>229.70191</v>
      </c>
      <c r="H65" s="48">
        <f t="shared" si="0"/>
        <v>80.653760533707867</v>
      </c>
    </row>
    <row r="66" spans="1:8" ht="25.5" x14ac:dyDescent="0.25">
      <c r="A66" s="7" t="s">
        <v>164</v>
      </c>
      <c r="B66" s="33" t="s">
        <v>74</v>
      </c>
      <c r="C66" s="13"/>
      <c r="D66" s="22"/>
      <c r="E66" s="13"/>
      <c r="F66" s="8">
        <f t="shared" ref="F66:G68" si="10">F67</f>
        <v>601.5</v>
      </c>
      <c r="G66" s="8">
        <f t="shared" si="10"/>
        <v>578.07317</v>
      </c>
      <c r="H66" s="48">
        <f t="shared" si="0"/>
        <v>96.105265170407321</v>
      </c>
    </row>
    <row r="67" spans="1:8" ht="25.5" x14ac:dyDescent="0.25">
      <c r="A67" s="7" t="s">
        <v>52</v>
      </c>
      <c r="B67" s="33" t="s">
        <v>74</v>
      </c>
      <c r="C67" s="13" t="s">
        <v>51</v>
      </c>
      <c r="D67" s="22"/>
      <c r="E67" s="13"/>
      <c r="F67" s="8">
        <f t="shared" si="10"/>
        <v>601.5</v>
      </c>
      <c r="G67" s="8">
        <f t="shared" si="10"/>
        <v>578.07317</v>
      </c>
      <c r="H67" s="48">
        <f t="shared" si="0"/>
        <v>96.105265170407321</v>
      </c>
    </row>
    <row r="68" spans="1:8" x14ac:dyDescent="0.25">
      <c r="A68" s="7" t="s">
        <v>152</v>
      </c>
      <c r="B68" s="33" t="s">
        <v>74</v>
      </c>
      <c r="C68" s="13" t="s">
        <v>51</v>
      </c>
      <c r="D68" s="22" t="s">
        <v>102</v>
      </c>
      <c r="E68" s="13"/>
      <c r="F68" s="8">
        <f t="shared" si="10"/>
        <v>601.5</v>
      </c>
      <c r="G68" s="8">
        <f t="shared" si="10"/>
        <v>578.07317</v>
      </c>
      <c r="H68" s="48">
        <f t="shared" si="0"/>
        <v>96.105265170407321</v>
      </c>
    </row>
    <row r="69" spans="1:8" x14ac:dyDescent="0.25">
      <c r="A69" s="7" t="s">
        <v>153</v>
      </c>
      <c r="B69" s="33" t="s">
        <v>74</v>
      </c>
      <c r="C69" s="13" t="s">
        <v>51</v>
      </c>
      <c r="D69" s="22" t="s">
        <v>102</v>
      </c>
      <c r="E69" s="13" t="s">
        <v>40</v>
      </c>
      <c r="F69" s="8">
        <v>601.5</v>
      </c>
      <c r="G69" s="8">
        <v>578.07317</v>
      </c>
      <c r="H69" s="48">
        <f t="shared" si="0"/>
        <v>96.105265170407321</v>
      </c>
    </row>
    <row r="70" spans="1:8" ht="25.5" x14ac:dyDescent="0.25">
      <c r="A70" s="7" t="s">
        <v>174</v>
      </c>
      <c r="B70" s="33" t="s">
        <v>122</v>
      </c>
      <c r="C70" s="13" t="s">
        <v>6</v>
      </c>
      <c r="D70" s="22"/>
      <c r="E70" s="13"/>
      <c r="F70" s="14">
        <f>F71+F96</f>
        <v>12413.708000000001</v>
      </c>
      <c r="G70" s="14">
        <f>G71+G96</f>
        <v>12399.3945</v>
      </c>
      <c r="H70" s="48">
        <f t="shared" si="0"/>
        <v>99.884696015082682</v>
      </c>
    </row>
    <row r="71" spans="1:8" ht="25.5" x14ac:dyDescent="0.25">
      <c r="A71" s="7" t="s">
        <v>125</v>
      </c>
      <c r="B71" s="33" t="s">
        <v>123</v>
      </c>
      <c r="C71" s="13" t="s">
        <v>6</v>
      </c>
      <c r="D71" s="22"/>
      <c r="E71" s="13"/>
      <c r="F71" s="14">
        <f>F77+F85+F89+F93+F73+F80</f>
        <v>12313.708000000001</v>
      </c>
      <c r="G71" s="14">
        <f>G77+G85+G89+G93+G73+G80</f>
        <v>12302.406500000001</v>
      </c>
      <c r="H71" s="48">
        <f t="shared" si="0"/>
        <v>99.908220172185352</v>
      </c>
    </row>
    <row r="72" spans="1:8" ht="38.25" x14ac:dyDescent="0.25">
      <c r="A72" s="7" t="s">
        <v>166</v>
      </c>
      <c r="B72" s="33" t="s">
        <v>165</v>
      </c>
      <c r="C72" s="13"/>
      <c r="D72" s="22"/>
      <c r="E72" s="13"/>
      <c r="F72" s="8">
        <f t="shared" ref="F72:G74" si="11">F73</f>
        <v>391.3</v>
      </c>
      <c r="G72" s="8">
        <f t="shared" si="11"/>
        <v>391.3</v>
      </c>
      <c r="H72" s="48">
        <f t="shared" si="0"/>
        <v>100</v>
      </c>
    </row>
    <row r="73" spans="1:8" ht="51" x14ac:dyDescent="0.25">
      <c r="A73" s="7" t="s">
        <v>57</v>
      </c>
      <c r="B73" s="33" t="s">
        <v>165</v>
      </c>
      <c r="C73" s="13" t="s">
        <v>55</v>
      </c>
      <c r="D73" s="22"/>
      <c r="E73" s="13"/>
      <c r="F73" s="8">
        <f t="shared" si="11"/>
        <v>391.3</v>
      </c>
      <c r="G73" s="8">
        <f t="shared" si="11"/>
        <v>391.3</v>
      </c>
      <c r="H73" s="48">
        <f t="shared" si="0"/>
        <v>100</v>
      </c>
    </row>
    <row r="74" spans="1:8" x14ac:dyDescent="0.25">
      <c r="A74" s="7" t="s">
        <v>140</v>
      </c>
      <c r="B74" s="33" t="s">
        <v>165</v>
      </c>
      <c r="C74" s="13" t="s">
        <v>55</v>
      </c>
      <c r="D74" s="22" t="s">
        <v>105</v>
      </c>
      <c r="E74" s="13"/>
      <c r="F74" s="8">
        <f t="shared" si="11"/>
        <v>391.3</v>
      </c>
      <c r="G74" s="8">
        <f t="shared" si="11"/>
        <v>391.3</v>
      </c>
      <c r="H74" s="48">
        <f t="shared" si="0"/>
        <v>100</v>
      </c>
    </row>
    <row r="75" spans="1:8" x14ac:dyDescent="0.25">
      <c r="A75" s="7" t="s">
        <v>141</v>
      </c>
      <c r="B75" s="33" t="s">
        <v>165</v>
      </c>
      <c r="C75" s="13" t="s">
        <v>55</v>
      </c>
      <c r="D75" s="22" t="s">
        <v>105</v>
      </c>
      <c r="E75" s="13" t="s">
        <v>32</v>
      </c>
      <c r="F75" s="8">
        <v>391.3</v>
      </c>
      <c r="G75" s="8">
        <v>391.3</v>
      </c>
      <c r="H75" s="48">
        <f t="shared" si="0"/>
        <v>100</v>
      </c>
    </row>
    <row r="76" spans="1:8" ht="25.5" x14ac:dyDescent="0.25">
      <c r="A76" s="7" t="s">
        <v>167</v>
      </c>
      <c r="B76" s="33" t="s">
        <v>83</v>
      </c>
      <c r="C76" s="13"/>
      <c r="D76" s="22"/>
      <c r="E76" s="13"/>
      <c r="F76" s="8">
        <f t="shared" ref="F76:G78" si="12">F77</f>
        <v>11487.16</v>
      </c>
      <c r="G76" s="8">
        <f t="shared" si="12"/>
        <v>11487.16</v>
      </c>
      <c r="H76" s="48">
        <f t="shared" ref="H76:H139" si="13">G76/F76*100</f>
        <v>100</v>
      </c>
    </row>
    <row r="77" spans="1:8" ht="56.25" customHeight="1" x14ac:dyDescent="0.25">
      <c r="A77" s="6" t="s">
        <v>57</v>
      </c>
      <c r="B77" s="33" t="s">
        <v>83</v>
      </c>
      <c r="C77" s="13" t="s">
        <v>55</v>
      </c>
      <c r="D77" s="22"/>
      <c r="E77" s="13"/>
      <c r="F77" s="8">
        <f t="shared" si="12"/>
        <v>11487.16</v>
      </c>
      <c r="G77" s="8">
        <f t="shared" si="12"/>
        <v>11487.16</v>
      </c>
      <c r="H77" s="48">
        <f t="shared" si="13"/>
        <v>100</v>
      </c>
    </row>
    <row r="78" spans="1:8" ht="23.25" customHeight="1" x14ac:dyDescent="0.25">
      <c r="A78" s="7" t="s">
        <v>140</v>
      </c>
      <c r="B78" s="33" t="s">
        <v>83</v>
      </c>
      <c r="C78" s="13" t="s">
        <v>55</v>
      </c>
      <c r="D78" s="22" t="s">
        <v>105</v>
      </c>
      <c r="E78" s="13"/>
      <c r="F78" s="8">
        <f t="shared" si="12"/>
        <v>11487.16</v>
      </c>
      <c r="G78" s="8">
        <f t="shared" si="12"/>
        <v>11487.16</v>
      </c>
      <c r="H78" s="48">
        <f t="shared" si="13"/>
        <v>100</v>
      </c>
    </row>
    <row r="79" spans="1:8" ht="20.25" customHeight="1" x14ac:dyDescent="0.25">
      <c r="A79" s="7" t="s">
        <v>141</v>
      </c>
      <c r="B79" s="33" t="s">
        <v>83</v>
      </c>
      <c r="C79" s="13" t="s">
        <v>55</v>
      </c>
      <c r="D79" s="22" t="s">
        <v>105</v>
      </c>
      <c r="E79" s="13" t="s">
        <v>32</v>
      </c>
      <c r="F79" s="8">
        <v>11487.16</v>
      </c>
      <c r="G79" s="8">
        <v>11487.16</v>
      </c>
      <c r="H79" s="48">
        <f t="shared" si="13"/>
        <v>100</v>
      </c>
    </row>
    <row r="80" spans="1:8" ht="49.5" customHeight="1" x14ac:dyDescent="0.25">
      <c r="A80" s="7" t="s">
        <v>172</v>
      </c>
      <c r="B80" s="33" t="s">
        <v>171</v>
      </c>
      <c r="C80" s="13"/>
      <c r="D80" s="22"/>
      <c r="E80" s="13"/>
      <c r="F80" s="8">
        <f t="shared" ref="F80:G82" si="14">F81</f>
        <v>300</v>
      </c>
      <c r="G80" s="8">
        <f t="shared" si="14"/>
        <v>300</v>
      </c>
      <c r="H80" s="48">
        <f t="shared" si="13"/>
        <v>100</v>
      </c>
    </row>
    <row r="81" spans="1:8" ht="20.25" customHeight="1" x14ac:dyDescent="0.25">
      <c r="A81" s="7" t="s">
        <v>58</v>
      </c>
      <c r="B81" s="33" t="s">
        <v>171</v>
      </c>
      <c r="C81" s="13" t="s">
        <v>56</v>
      </c>
      <c r="D81" s="22"/>
      <c r="E81" s="13"/>
      <c r="F81" s="8">
        <f t="shared" si="14"/>
        <v>300</v>
      </c>
      <c r="G81" s="8">
        <f t="shared" si="14"/>
        <v>300</v>
      </c>
      <c r="H81" s="48">
        <f t="shared" si="13"/>
        <v>100</v>
      </c>
    </row>
    <row r="82" spans="1:8" ht="20.25" customHeight="1" x14ac:dyDescent="0.25">
      <c r="A82" s="7" t="s">
        <v>140</v>
      </c>
      <c r="B82" s="33" t="s">
        <v>171</v>
      </c>
      <c r="C82" s="13" t="s">
        <v>56</v>
      </c>
      <c r="D82" s="22" t="s">
        <v>105</v>
      </c>
      <c r="E82" s="13"/>
      <c r="F82" s="8">
        <f t="shared" si="14"/>
        <v>300</v>
      </c>
      <c r="G82" s="8">
        <f t="shared" si="14"/>
        <v>300</v>
      </c>
      <c r="H82" s="48">
        <f t="shared" si="13"/>
        <v>100</v>
      </c>
    </row>
    <row r="83" spans="1:8" ht="20.25" customHeight="1" x14ac:dyDescent="0.25">
      <c r="A83" s="7" t="s">
        <v>141</v>
      </c>
      <c r="B83" s="33" t="s">
        <v>171</v>
      </c>
      <c r="C83" s="13" t="s">
        <v>56</v>
      </c>
      <c r="D83" s="22" t="s">
        <v>105</v>
      </c>
      <c r="E83" s="13" t="s">
        <v>32</v>
      </c>
      <c r="F83" s="8">
        <v>300</v>
      </c>
      <c r="G83" s="8">
        <v>300</v>
      </c>
      <c r="H83" s="48">
        <f t="shared" si="13"/>
        <v>100</v>
      </c>
    </row>
    <row r="84" spans="1:8" ht="51" x14ac:dyDescent="0.25">
      <c r="A84" s="39" t="s">
        <v>173</v>
      </c>
      <c r="B84" s="33" t="s">
        <v>84</v>
      </c>
      <c r="C84" s="13"/>
      <c r="D84" s="22"/>
      <c r="E84" s="13"/>
      <c r="F84" s="8">
        <f t="shared" ref="F84:G86" si="15">F85</f>
        <v>3.03</v>
      </c>
      <c r="G84" s="8">
        <f t="shared" si="15"/>
        <v>3.03</v>
      </c>
      <c r="H84" s="48">
        <f t="shared" si="13"/>
        <v>100</v>
      </c>
    </row>
    <row r="85" spans="1:8" x14ac:dyDescent="0.25">
      <c r="A85" s="7" t="s">
        <v>58</v>
      </c>
      <c r="B85" s="33" t="s">
        <v>84</v>
      </c>
      <c r="C85" s="13" t="s">
        <v>56</v>
      </c>
      <c r="D85" s="22"/>
      <c r="E85" s="13"/>
      <c r="F85" s="8">
        <f t="shared" si="15"/>
        <v>3.03</v>
      </c>
      <c r="G85" s="8">
        <f t="shared" si="15"/>
        <v>3.03</v>
      </c>
      <c r="H85" s="48">
        <f t="shared" si="13"/>
        <v>100</v>
      </c>
    </row>
    <row r="86" spans="1:8" x14ac:dyDescent="0.25">
      <c r="A86" s="7" t="s">
        <v>140</v>
      </c>
      <c r="B86" s="33" t="s">
        <v>84</v>
      </c>
      <c r="C86" s="13" t="s">
        <v>56</v>
      </c>
      <c r="D86" s="22" t="s">
        <v>105</v>
      </c>
      <c r="E86" s="13"/>
      <c r="F86" s="8">
        <f t="shared" si="15"/>
        <v>3.03</v>
      </c>
      <c r="G86" s="8">
        <f t="shared" si="15"/>
        <v>3.03</v>
      </c>
      <c r="H86" s="48">
        <f t="shared" si="13"/>
        <v>100</v>
      </c>
    </row>
    <row r="87" spans="1:8" x14ac:dyDescent="0.25">
      <c r="A87" s="7" t="s">
        <v>141</v>
      </c>
      <c r="B87" s="33" t="s">
        <v>84</v>
      </c>
      <c r="C87" s="13" t="s">
        <v>56</v>
      </c>
      <c r="D87" s="22" t="s">
        <v>105</v>
      </c>
      <c r="E87" s="13" t="s">
        <v>32</v>
      </c>
      <c r="F87" s="8">
        <v>3.03</v>
      </c>
      <c r="G87" s="8">
        <v>3.03</v>
      </c>
      <c r="H87" s="48">
        <f t="shared" si="13"/>
        <v>100</v>
      </c>
    </row>
    <row r="88" spans="1:8" ht="25.5" x14ac:dyDescent="0.25">
      <c r="A88" s="7" t="s">
        <v>60</v>
      </c>
      <c r="B88" s="33" t="s">
        <v>85</v>
      </c>
      <c r="C88" s="13"/>
      <c r="D88" s="22"/>
      <c r="E88" s="13"/>
      <c r="F88" s="8">
        <f>F89</f>
        <v>8</v>
      </c>
      <c r="G88" s="8">
        <f>G89</f>
        <v>6.1994999999999996</v>
      </c>
      <c r="H88" s="48">
        <f t="shared" si="13"/>
        <v>77.493749999999991</v>
      </c>
    </row>
    <row r="89" spans="1:8" ht="25.5" x14ac:dyDescent="0.25">
      <c r="A89" s="7" t="s">
        <v>52</v>
      </c>
      <c r="B89" s="33" t="s">
        <v>85</v>
      </c>
      <c r="C89" s="13" t="s">
        <v>51</v>
      </c>
      <c r="D89" s="22"/>
      <c r="E89" s="13"/>
      <c r="F89" s="8">
        <f>F91</f>
        <v>8</v>
      </c>
      <c r="G89" s="8">
        <f>G91</f>
        <v>6.1994999999999996</v>
      </c>
      <c r="H89" s="48">
        <f t="shared" si="13"/>
        <v>77.493749999999991</v>
      </c>
    </row>
    <row r="90" spans="1:8" x14ac:dyDescent="0.25">
      <c r="A90" s="7" t="s">
        <v>140</v>
      </c>
      <c r="B90" s="33" t="s">
        <v>85</v>
      </c>
      <c r="C90" s="13" t="s">
        <v>51</v>
      </c>
      <c r="D90" s="22" t="s">
        <v>105</v>
      </c>
      <c r="E90" s="13"/>
      <c r="F90" s="8">
        <f>F91</f>
        <v>8</v>
      </c>
      <c r="G90" s="8">
        <f>G91</f>
        <v>6.1994999999999996</v>
      </c>
      <c r="H90" s="48">
        <f t="shared" si="13"/>
        <v>77.493749999999991</v>
      </c>
    </row>
    <row r="91" spans="1:8" x14ac:dyDescent="0.25">
      <c r="A91" s="7" t="s">
        <v>141</v>
      </c>
      <c r="B91" s="33" t="s">
        <v>85</v>
      </c>
      <c r="C91" s="13" t="s">
        <v>51</v>
      </c>
      <c r="D91" s="22" t="s">
        <v>105</v>
      </c>
      <c r="E91" s="13" t="s">
        <v>32</v>
      </c>
      <c r="F91" s="8">
        <v>8</v>
      </c>
      <c r="G91" s="8">
        <v>6.1994999999999996</v>
      </c>
      <c r="H91" s="48">
        <f t="shared" si="13"/>
        <v>77.493749999999991</v>
      </c>
    </row>
    <row r="92" spans="1:8" ht="25.5" x14ac:dyDescent="0.25">
      <c r="A92" s="7" t="s">
        <v>61</v>
      </c>
      <c r="B92" s="33" t="s">
        <v>86</v>
      </c>
      <c r="C92" s="13"/>
      <c r="D92" s="22"/>
      <c r="E92" s="13"/>
      <c r="F92" s="14">
        <f>F93</f>
        <v>124.218</v>
      </c>
      <c r="G92" s="14">
        <f>G93</f>
        <v>114.717</v>
      </c>
      <c r="H92" s="48">
        <f t="shared" si="13"/>
        <v>92.351350045887074</v>
      </c>
    </row>
    <row r="93" spans="1:8" ht="25.5" x14ac:dyDescent="0.25">
      <c r="A93" s="7" t="s">
        <v>52</v>
      </c>
      <c r="B93" s="33" t="s">
        <v>86</v>
      </c>
      <c r="C93" s="13" t="s">
        <v>51</v>
      </c>
      <c r="D93" s="22"/>
      <c r="E93" s="13"/>
      <c r="F93" s="14">
        <f>F95</f>
        <v>124.218</v>
      </c>
      <c r="G93" s="14">
        <f>G95</f>
        <v>114.717</v>
      </c>
      <c r="H93" s="48">
        <f t="shared" si="13"/>
        <v>92.351350045887074</v>
      </c>
    </row>
    <row r="94" spans="1:8" x14ac:dyDescent="0.25">
      <c r="A94" s="7" t="s">
        <v>140</v>
      </c>
      <c r="B94" s="33" t="s">
        <v>86</v>
      </c>
      <c r="C94" s="13" t="s">
        <v>51</v>
      </c>
      <c r="D94" s="22" t="s">
        <v>105</v>
      </c>
      <c r="E94" s="13"/>
      <c r="F94" s="14">
        <f>F95</f>
        <v>124.218</v>
      </c>
      <c r="G94" s="14">
        <f>G95</f>
        <v>114.717</v>
      </c>
      <c r="H94" s="48">
        <f t="shared" si="13"/>
        <v>92.351350045887074</v>
      </c>
    </row>
    <row r="95" spans="1:8" x14ac:dyDescent="0.25">
      <c r="A95" s="7" t="s">
        <v>141</v>
      </c>
      <c r="B95" s="33" t="s">
        <v>86</v>
      </c>
      <c r="C95" s="13" t="s">
        <v>51</v>
      </c>
      <c r="D95" s="22" t="s">
        <v>105</v>
      </c>
      <c r="E95" s="13" t="s">
        <v>32</v>
      </c>
      <c r="F95" s="14">
        <v>124.218</v>
      </c>
      <c r="G95" s="14">
        <v>114.717</v>
      </c>
      <c r="H95" s="48">
        <f t="shared" si="13"/>
        <v>92.351350045887074</v>
      </c>
    </row>
    <row r="96" spans="1:8" ht="25.5" x14ac:dyDescent="0.25">
      <c r="A96" s="7" t="s">
        <v>126</v>
      </c>
      <c r="B96" s="33" t="s">
        <v>124</v>
      </c>
      <c r="C96" s="13"/>
      <c r="D96" s="22"/>
      <c r="E96" s="13"/>
      <c r="F96" s="8">
        <f t="shared" ref="F96:G98" si="16">F97</f>
        <v>100</v>
      </c>
      <c r="G96" s="8">
        <f t="shared" si="16"/>
        <v>96.988</v>
      </c>
      <c r="H96" s="48">
        <f t="shared" si="13"/>
        <v>96.988</v>
      </c>
    </row>
    <row r="97" spans="1:8" ht="25.5" x14ac:dyDescent="0.25">
      <c r="A97" s="7" t="s">
        <v>52</v>
      </c>
      <c r="B97" s="33" t="s">
        <v>89</v>
      </c>
      <c r="C97" s="13" t="s">
        <v>51</v>
      </c>
      <c r="D97" s="22"/>
      <c r="E97" s="13"/>
      <c r="F97" s="8">
        <f t="shared" si="16"/>
        <v>100</v>
      </c>
      <c r="G97" s="8">
        <f t="shared" si="16"/>
        <v>96.988</v>
      </c>
      <c r="H97" s="48">
        <f t="shared" si="13"/>
        <v>96.988</v>
      </c>
    </row>
    <row r="98" spans="1:8" x14ac:dyDescent="0.25">
      <c r="A98" s="7" t="s">
        <v>36</v>
      </c>
      <c r="B98" s="33" t="s">
        <v>89</v>
      </c>
      <c r="C98" s="13" t="str">
        <f>C95</f>
        <v>244</v>
      </c>
      <c r="D98" s="22" t="str">
        <f>D99</f>
        <v>11</v>
      </c>
      <c r="E98" s="13"/>
      <c r="F98" s="8">
        <f t="shared" si="16"/>
        <v>100</v>
      </c>
      <c r="G98" s="8">
        <f t="shared" si="16"/>
        <v>96.988</v>
      </c>
      <c r="H98" s="48">
        <f t="shared" si="13"/>
        <v>96.988</v>
      </c>
    </row>
    <row r="99" spans="1:8" ht="25.5" x14ac:dyDescent="0.25">
      <c r="A99" s="7" t="s">
        <v>38</v>
      </c>
      <c r="B99" s="33" t="s">
        <v>89</v>
      </c>
      <c r="C99" s="13" t="s">
        <v>51</v>
      </c>
      <c r="D99" s="22" t="s">
        <v>106</v>
      </c>
      <c r="E99" s="13" t="s">
        <v>37</v>
      </c>
      <c r="F99" s="8">
        <v>100</v>
      </c>
      <c r="G99" s="8">
        <v>96.988</v>
      </c>
      <c r="H99" s="48">
        <f t="shared" si="13"/>
        <v>96.988</v>
      </c>
    </row>
    <row r="100" spans="1:8" x14ac:dyDescent="0.25">
      <c r="A100" s="7" t="s">
        <v>136</v>
      </c>
      <c r="B100" s="33">
        <v>9000000</v>
      </c>
      <c r="C100" s="13"/>
      <c r="D100" s="22"/>
      <c r="E100" s="13"/>
      <c r="F100" s="8">
        <f>F101+F170+F161+F153</f>
        <v>6292.5159999999996</v>
      </c>
      <c r="G100" s="8">
        <f>G101+G170+G161+G153</f>
        <v>5410.5640000000003</v>
      </c>
      <c r="H100" s="48">
        <f t="shared" si="13"/>
        <v>85.984111919620076</v>
      </c>
    </row>
    <row r="101" spans="1:8" ht="25.5" x14ac:dyDescent="0.25">
      <c r="A101" s="7" t="s">
        <v>144</v>
      </c>
      <c r="B101" s="33" t="s">
        <v>145</v>
      </c>
      <c r="C101" s="13"/>
      <c r="D101" s="22"/>
      <c r="E101" s="13"/>
      <c r="F101" s="14">
        <f>F102+F109+F116+F129+F133+F137+F141+F145+F149</f>
        <v>5669.1299999999992</v>
      </c>
      <c r="G101" s="14">
        <f>G102+G109+G116+G129+G133+G137+G141+G145+G149</f>
        <v>4824.6880000000001</v>
      </c>
      <c r="H101" s="48">
        <f t="shared" si="13"/>
        <v>85.104557489420785</v>
      </c>
    </row>
    <row r="102" spans="1:8" ht="42.75" customHeight="1" x14ac:dyDescent="0.25">
      <c r="A102" s="7" t="s">
        <v>8</v>
      </c>
      <c r="B102" s="33" t="s">
        <v>62</v>
      </c>
      <c r="C102" s="13"/>
      <c r="D102" s="22"/>
      <c r="E102" s="13"/>
      <c r="F102" s="8">
        <f>F103+F106</f>
        <v>560.65</v>
      </c>
      <c r="G102" s="8">
        <f>G103+G106</f>
        <v>551.48</v>
      </c>
      <c r="H102" s="48">
        <f t="shared" si="13"/>
        <v>98.364398466066177</v>
      </c>
    </row>
    <row r="103" spans="1:8" ht="47.25" customHeight="1" x14ac:dyDescent="0.25">
      <c r="A103" s="12" t="s">
        <v>54</v>
      </c>
      <c r="B103" s="33" t="s">
        <v>62</v>
      </c>
      <c r="C103" s="13" t="s">
        <v>53</v>
      </c>
      <c r="D103" s="22"/>
      <c r="E103" s="13"/>
      <c r="F103" s="8">
        <f>F104</f>
        <v>556.65</v>
      </c>
      <c r="G103" s="8">
        <f>G104</f>
        <v>550.88</v>
      </c>
      <c r="H103" s="48">
        <f t="shared" si="13"/>
        <v>98.963442019222143</v>
      </c>
    </row>
    <row r="104" spans="1:8" ht="23.25" customHeight="1" x14ac:dyDescent="0.25">
      <c r="A104" s="7" t="s">
        <v>7</v>
      </c>
      <c r="B104" s="33" t="s">
        <v>62</v>
      </c>
      <c r="C104" s="13" t="s">
        <v>53</v>
      </c>
      <c r="D104" s="22" t="s">
        <v>103</v>
      </c>
      <c r="E104" s="13"/>
      <c r="F104" s="8">
        <f>F105</f>
        <v>556.65</v>
      </c>
      <c r="G104" s="8">
        <f>G105</f>
        <v>550.88</v>
      </c>
      <c r="H104" s="48">
        <f t="shared" si="13"/>
        <v>98.963442019222143</v>
      </c>
    </row>
    <row r="105" spans="1:8" ht="21" customHeight="1" x14ac:dyDescent="0.25">
      <c r="A105" s="7" t="s">
        <v>10</v>
      </c>
      <c r="B105" s="33" t="s">
        <v>62</v>
      </c>
      <c r="C105" s="13" t="s">
        <v>53</v>
      </c>
      <c r="D105" s="22" t="s">
        <v>103</v>
      </c>
      <c r="E105" s="13" t="s">
        <v>9</v>
      </c>
      <c r="F105" s="8">
        <v>556.65</v>
      </c>
      <c r="G105" s="8">
        <v>550.88</v>
      </c>
      <c r="H105" s="48">
        <f t="shared" si="13"/>
        <v>98.963442019222143</v>
      </c>
    </row>
    <row r="106" spans="1:8" ht="45.75" customHeight="1" x14ac:dyDescent="0.25">
      <c r="A106" s="12" t="s">
        <v>134</v>
      </c>
      <c r="B106" s="33" t="s">
        <v>62</v>
      </c>
      <c r="C106" s="13" t="s">
        <v>129</v>
      </c>
      <c r="D106" s="22"/>
      <c r="E106" s="13"/>
      <c r="F106" s="8">
        <f>F107</f>
        <v>4</v>
      </c>
      <c r="G106" s="8">
        <f>G107</f>
        <v>0.6</v>
      </c>
      <c r="H106" s="48">
        <f t="shared" si="13"/>
        <v>15</v>
      </c>
    </row>
    <row r="107" spans="1:8" ht="23.25" customHeight="1" x14ac:dyDescent="0.25">
      <c r="A107" s="7" t="s">
        <v>7</v>
      </c>
      <c r="B107" s="33" t="s">
        <v>62</v>
      </c>
      <c r="C107" s="13" t="s">
        <v>129</v>
      </c>
      <c r="D107" s="22" t="s">
        <v>103</v>
      </c>
      <c r="E107" s="13"/>
      <c r="F107" s="8">
        <f>F108</f>
        <v>4</v>
      </c>
      <c r="G107" s="8">
        <f>G108</f>
        <v>0.6</v>
      </c>
      <c r="H107" s="48">
        <f t="shared" si="13"/>
        <v>15</v>
      </c>
    </row>
    <row r="108" spans="1:8" ht="22.5" customHeight="1" x14ac:dyDescent="0.25">
      <c r="A108" s="7" t="s">
        <v>10</v>
      </c>
      <c r="B108" s="33" t="s">
        <v>62</v>
      </c>
      <c r="C108" s="13" t="s">
        <v>129</v>
      </c>
      <c r="D108" s="22" t="s">
        <v>103</v>
      </c>
      <c r="E108" s="13" t="s">
        <v>9</v>
      </c>
      <c r="F108" s="8">
        <v>4</v>
      </c>
      <c r="G108" s="8">
        <v>0.6</v>
      </c>
      <c r="H108" s="48">
        <f t="shared" si="13"/>
        <v>15</v>
      </c>
    </row>
    <row r="109" spans="1:8" ht="38.25" x14ac:dyDescent="0.25">
      <c r="A109" s="7" t="s">
        <v>11</v>
      </c>
      <c r="B109" s="33" t="s">
        <v>63</v>
      </c>
      <c r="C109" s="13" t="s">
        <v>6</v>
      </c>
      <c r="D109" s="22"/>
      <c r="E109" s="13"/>
      <c r="F109" s="8">
        <f>F110+F113</f>
        <v>212.02</v>
      </c>
      <c r="G109" s="8">
        <f>G110+G113</f>
        <v>211.45</v>
      </c>
      <c r="H109" s="48">
        <f t="shared" si="13"/>
        <v>99.731157437977529</v>
      </c>
    </row>
    <row r="110" spans="1:8" ht="39" x14ac:dyDescent="0.25">
      <c r="A110" s="12" t="s">
        <v>54</v>
      </c>
      <c r="B110" s="33" t="s">
        <v>63</v>
      </c>
      <c r="C110" s="13" t="s">
        <v>53</v>
      </c>
      <c r="D110" s="22"/>
      <c r="E110" s="13"/>
      <c r="F110" s="8">
        <f>F111</f>
        <v>202.9</v>
      </c>
      <c r="G110" s="8">
        <f>G111</f>
        <v>202.5</v>
      </c>
      <c r="H110" s="48">
        <f t="shared" si="13"/>
        <v>99.802858551010345</v>
      </c>
    </row>
    <row r="111" spans="1:8" x14ac:dyDescent="0.25">
      <c r="A111" s="7" t="s">
        <v>7</v>
      </c>
      <c r="B111" s="33" t="s">
        <v>63</v>
      </c>
      <c r="C111" s="13" t="s">
        <v>53</v>
      </c>
      <c r="D111" s="22" t="s">
        <v>103</v>
      </c>
      <c r="E111" s="13"/>
      <c r="F111" s="8">
        <f>F112</f>
        <v>202.9</v>
      </c>
      <c r="G111" s="8">
        <f>G112</f>
        <v>202.5</v>
      </c>
      <c r="H111" s="48">
        <f t="shared" si="13"/>
        <v>99.802858551010345</v>
      </c>
    </row>
    <row r="112" spans="1:8" x14ac:dyDescent="0.25">
      <c r="A112" s="7" t="s">
        <v>97</v>
      </c>
      <c r="B112" s="33" t="s">
        <v>63</v>
      </c>
      <c r="C112" s="13" t="s">
        <v>53</v>
      </c>
      <c r="D112" s="22" t="s">
        <v>103</v>
      </c>
      <c r="E112" s="13" t="s">
        <v>12</v>
      </c>
      <c r="F112" s="8">
        <v>202.9</v>
      </c>
      <c r="G112" s="8">
        <v>202.5</v>
      </c>
      <c r="H112" s="48">
        <f t="shared" si="13"/>
        <v>99.802858551010345</v>
      </c>
    </row>
    <row r="113" spans="1:8" ht="25.5" x14ac:dyDescent="0.25">
      <c r="A113" s="7" t="s">
        <v>52</v>
      </c>
      <c r="B113" s="33" t="s">
        <v>63</v>
      </c>
      <c r="C113" s="13" t="s">
        <v>51</v>
      </c>
      <c r="D113" s="22"/>
      <c r="E113" s="13"/>
      <c r="F113" s="8">
        <f>F114</f>
        <v>9.1199999999999992</v>
      </c>
      <c r="G113" s="8">
        <f>G114</f>
        <v>8.9499999999999993</v>
      </c>
      <c r="H113" s="48">
        <f t="shared" si="13"/>
        <v>98.135964912280699</v>
      </c>
    </row>
    <row r="114" spans="1:8" x14ac:dyDescent="0.25">
      <c r="A114" s="7" t="s">
        <v>7</v>
      </c>
      <c r="B114" s="33" t="s">
        <v>63</v>
      </c>
      <c r="C114" s="13" t="s">
        <v>51</v>
      </c>
      <c r="D114" s="22" t="s">
        <v>103</v>
      </c>
      <c r="E114" s="13"/>
      <c r="F114" s="8">
        <f>F115</f>
        <v>9.1199999999999992</v>
      </c>
      <c r="G114" s="8">
        <f>G115</f>
        <v>8.9499999999999993</v>
      </c>
      <c r="H114" s="48">
        <f t="shared" si="13"/>
        <v>98.135964912280699</v>
      </c>
    </row>
    <row r="115" spans="1:8" x14ac:dyDescent="0.25">
      <c r="A115" s="7" t="s">
        <v>97</v>
      </c>
      <c r="B115" s="33" t="s">
        <v>63</v>
      </c>
      <c r="C115" s="13" t="s">
        <v>51</v>
      </c>
      <c r="D115" s="22" t="s">
        <v>103</v>
      </c>
      <c r="E115" s="13" t="s">
        <v>12</v>
      </c>
      <c r="F115" s="8">
        <v>9.1199999999999992</v>
      </c>
      <c r="G115" s="8">
        <v>8.9499999999999993</v>
      </c>
      <c r="H115" s="48">
        <f t="shared" si="13"/>
        <v>98.135964912280699</v>
      </c>
    </row>
    <row r="116" spans="1:8" ht="51" x14ac:dyDescent="0.25">
      <c r="A116" s="7" t="s">
        <v>13</v>
      </c>
      <c r="B116" s="33" t="s">
        <v>63</v>
      </c>
      <c r="C116" s="13" t="s">
        <v>6</v>
      </c>
      <c r="D116" s="22"/>
      <c r="E116" s="13"/>
      <c r="F116" s="8">
        <f>F117+F123+F120+F126</f>
        <v>4490.67</v>
      </c>
      <c r="G116" s="8">
        <f>G117+G123+G120+G126</f>
        <v>3917.0199999999995</v>
      </c>
      <c r="H116" s="48">
        <f t="shared" si="13"/>
        <v>87.225736916762969</v>
      </c>
    </row>
    <row r="117" spans="1:8" ht="39" x14ac:dyDescent="0.25">
      <c r="A117" s="12" t="s">
        <v>54</v>
      </c>
      <c r="B117" s="33" t="s">
        <v>63</v>
      </c>
      <c r="C117" s="13" t="s">
        <v>53</v>
      </c>
      <c r="D117" s="22"/>
      <c r="E117" s="13"/>
      <c r="F117" s="8">
        <f>F118</f>
        <v>3403.65</v>
      </c>
      <c r="G117" s="8">
        <f>G118</f>
        <v>3022.61</v>
      </c>
      <c r="H117" s="48">
        <f t="shared" si="13"/>
        <v>88.804959381840092</v>
      </c>
    </row>
    <row r="118" spans="1:8" x14ac:dyDescent="0.25">
      <c r="A118" s="7" t="s">
        <v>7</v>
      </c>
      <c r="B118" s="33" t="s">
        <v>63</v>
      </c>
      <c r="C118" s="13" t="s">
        <v>53</v>
      </c>
      <c r="D118" s="22" t="s">
        <v>103</v>
      </c>
      <c r="E118" s="13"/>
      <c r="F118" s="8">
        <f>F119</f>
        <v>3403.65</v>
      </c>
      <c r="G118" s="8">
        <f>G119</f>
        <v>3022.61</v>
      </c>
      <c r="H118" s="48">
        <f t="shared" si="13"/>
        <v>88.804959381840092</v>
      </c>
    </row>
    <row r="119" spans="1:8" x14ac:dyDescent="0.25">
      <c r="A119" s="7" t="s">
        <v>96</v>
      </c>
      <c r="B119" s="33" t="s">
        <v>63</v>
      </c>
      <c r="C119" s="13" t="s">
        <v>53</v>
      </c>
      <c r="D119" s="22" t="s">
        <v>103</v>
      </c>
      <c r="E119" s="13" t="s">
        <v>14</v>
      </c>
      <c r="F119" s="8">
        <v>3403.65</v>
      </c>
      <c r="G119" s="8">
        <v>3022.61</v>
      </c>
      <c r="H119" s="48">
        <f t="shared" si="13"/>
        <v>88.804959381840092</v>
      </c>
    </row>
    <row r="120" spans="1:8" ht="39" x14ac:dyDescent="0.25">
      <c r="A120" s="12" t="s">
        <v>134</v>
      </c>
      <c r="B120" s="33" t="s">
        <v>63</v>
      </c>
      <c r="C120" s="13" t="s">
        <v>129</v>
      </c>
      <c r="D120" s="22"/>
      <c r="E120" s="13"/>
      <c r="F120" s="8">
        <f>F121</f>
        <v>7.17</v>
      </c>
      <c r="G120" s="8">
        <f>G121</f>
        <v>7.16</v>
      </c>
      <c r="H120" s="48">
        <f t="shared" si="13"/>
        <v>99.86052998605301</v>
      </c>
    </row>
    <row r="121" spans="1:8" x14ac:dyDescent="0.25">
      <c r="A121" s="7" t="s">
        <v>7</v>
      </c>
      <c r="B121" s="33" t="s">
        <v>63</v>
      </c>
      <c r="C121" s="13" t="s">
        <v>129</v>
      </c>
      <c r="D121" s="22" t="s">
        <v>103</v>
      </c>
      <c r="E121" s="13"/>
      <c r="F121" s="8">
        <f>F122</f>
        <v>7.17</v>
      </c>
      <c r="G121" s="8">
        <f>G122</f>
        <v>7.16</v>
      </c>
      <c r="H121" s="48">
        <f t="shared" si="13"/>
        <v>99.86052998605301</v>
      </c>
    </row>
    <row r="122" spans="1:8" x14ac:dyDescent="0.25">
      <c r="A122" s="7" t="s">
        <v>96</v>
      </c>
      <c r="B122" s="33" t="s">
        <v>63</v>
      </c>
      <c r="C122" s="13" t="s">
        <v>129</v>
      </c>
      <c r="D122" s="22" t="s">
        <v>103</v>
      </c>
      <c r="E122" s="13" t="s">
        <v>14</v>
      </c>
      <c r="F122" s="8">
        <v>7.17</v>
      </c>
      <c r="G122" s="8">
        <v>7.16</v>
      </c>
      <c r="H122" s="48">
        <f t="shared" si="13"/>
        <v>99.86052998605301</v>
      </c>
    </row>
    <row r="123" spans="1:8" ht="25.5" x14ac:dyDescent="0.25">
      <c r="A123" s="7" t="s">
        <v>52</v>
      </c>
      <c r="B123" s="33" t="s">
        <v>63</v>
      </c>
      <c r="C123" s="13" t="s">
        <v>51</v>
      </c>
      <c r="D123" s="22"/>
      <c r="E123" s="13"/>
      <c r="F123" s="8">
        <f>F124</f>
        <v>1074.8499999999999</v>
      </c>
      <c r="G123" s="8">
        <f>G124</f>
        <v>884.8</v>
      </c>
      <c r="H123" s="48">
        <f t="shared" si="13"/>
        <v>82.318463041354605</v>
      </c>
    </row>
    <row r="124" spans="1:8" x14ac:dyDescent="0.25">
      <c r="A124" s="7" t="s">
        <v>7</v>
      </c>
      <c r="B124" s="33" t="s">
        <v>63</v>
      </c>
      <c r="C124" s="13" t="s">
        <v>51</v>
      </c>
      <c r="D124" s="22" t="s">
        <v>103</v>
      </c>
      <c r="E124" s="13"/>
      <c r="F124" s="8">
        <f>F125</f>
        <v>1074.8499999999999</v>
      </c>
      <c r="G124" s="8">
        <f>G125</f>
        <v>884.8</v>
      </c>
      <c r="H124" s="48">
        <f t="shared" si="13"/>
        <v>82.318463041354605</v>
      </c>
    </row>
    <row r="125" spans="1:8" x14ac:dyDescent="0.25">
      <c r="A125" s="7" t="s">
        <v>96</v>
      </c>
      <c r="B125" s="33" t="s">
        <v>63</v>
      </c>
      <c r="C125" s="13" t="s">
        <v>51</v>
      </c>
      <c r="D125" s="22" t="s">
        <v>103</v>
      </c>
      <c r="E125" s="13" t="s">
        <v>14</v>
      </c>
      <c r="F125" s="8">
        <v>1074.8499999999999</v>
      </c>
      <c r="G125" s="8">
        <v>884.8</v>
      </c>
      <c r="H125" s="48">
        <f t="shared" si="13"/>
        <v>82.318463041354605</v>
      </c>
    </row>
    <row r="126" spans="1:8" x14ac:dyDescent="0.25">
      <c r="A126" s="7" t="s">
        <v>163</v>
      </c>
      <c r="B126" s="33" t="s">
        <v>63</v>
      </c>
      <c r="C126" s="13" t="s">
        <v>161</v>
      </c>
      <c r="D126" s="22"/>
      <c r="E126" s="13"/>
      <c r="F126" s="8">
        <f>F127</f>
        <v>5</v>
      </c>
      <c r="G126" s="8">
        <f>G127</f>
        <v>2.4500000000000002</v>
      </c>
      <c r="H126" s="48">
        <f t="shared" si="13"/>
        <v>49.000000000000007</v>
      </c>
    </row>
    <row r="127" spans="1:8" x14ac:dyDescent="0.25">
      <c r="A127" s="7" t="s">
        <v>7</v>
      </c>
      <c r="B127" s="33" t="s">
        <v>63</v>
      </c>
      <c r="C127" s="13" t="s">
        <v>161</v>
      </c>
      <c r="D127" s="22" t="s">
        <v>103</v>
      </c>
      <c r="E127" s="13"/>
      <c r="F127" s="8">
        <f>F128</f>
        <v>5</v>
      </c>
      <c r="G127" s="8">
        <f>G128</f>
        <v>2.4500000000000002</v>
      </c>
      <c r="H127" s="48">
        <f t="shared" si="13"/>
        <v>49.000000000000007</v>
      </c>
    </row>
    <row r="128" spans="1:8" x14ac:dyDescent="0.25">
      <c r="A128" s="7" t="s">
        <v>96</v>
      </c>
      <c r="B128" s="33" t="s">
        <v>63</v>
      </c>
      <c r="C128" s="13" t="s">
        <v>161</v>
      </c>
      <c r="D128" s="22" t="s">
        <v>103</v>
      </c>
      <c r="E128" s="13" t="s">
        <v>14</v>
      </c>
      <c r="F128" s="8">
        <v>5</v>
      </c>
      <c r="G128" s="8">
        <v>2.4500000000000002</v>
      </c>
      <c r="H128" s="48">
        <f t="shared" si="13"/>
        <v>49.000000000000007</v>
      </c>
    </row>
    <row r="129" spans="1:8" ht="25.5" x14ac:dyDescent="0.25">
      <c r="A129" s="7" t="s">
        <v>43</v>
      </c>
      <c r="B129" s="33" t="str">
        <f>B130</f>
        <v>9018011</v>
      </c>
      <c r="C129" s="13"/>
      <c r="D129" s="22"/>
      <c r="E129" s="13"/>
      <c r="F129" s="8">
        <f>F130</f>
        <v>100</v>
      </c>
      <c r="G129" s="8">
        <f>G130</f>
        <v>0</v>
      </c>
      <c r="H129" s="48">
        <f t="shared" si="13"/>
        <v>0</v>
      </c>
    </row>
    <row r="130" spans="1:8" x14ac:dyDescent="0.25">
      <c r="A130" s="9" t="s">
        <v>135</v>
      </c>
      <c r="B130" s="33" t="s">
        <v>64</v>
      </c>
      <c r="C130" s="13" t="s">
        <v>50</v>
      </c>
      <c r="D130" s="22"/>
      <c r="E130" s="13"/>
      <c r="F130" s="8">
        <f>F132</f>
        <v>100</v>
      </c>
      <c r="G130" s="8">
        <f>G132</f>
        <v>0</v>
      </c>
      <c r="H130" s="48">
        <f t="shared" si="13"/>
        <v>0</v>
      </c>
    </row>
    <row r="131" spans="1:8" x14ac:dyDescent="0.25">
      <c r="A131" s="3" t="s">
        <v>7</v>
      </c>
      <c r="B131" s="33" t="s">
        <v>64</v>
      </c>
      <c r="C131" s="13" t="s">
        <v>50</v>
      </c>
      <c r="D131" s="22" t="s">
        <v>103</v>
      </c>
      <c r="E131" s="13"/>
      <c r="F131" s="8">
        <f>F132</f>
        <v>100</v>
      </c>
      <c r="G131" s="8">
        <f>G132</f>
        <v>0</v>
      </c>
      <c r="H131" s="48">
        <f t="shared" si="13"/>
        <v>0</v>
      </c>
    </row>
    <row r="132" spans="1:8" x14ac:dyDescent="0.25">
      <c r="A132" s="7" t="s">
        <v>15</v>
      </c>
      <c r="B132" s="33" t="s">
        <v>64</v>
      </c>
      <c r="C132" s="13" t="s">
        <v>50</v>
      </c>
      <c r="D132" s="22" t="s">
        <v>103</v>
      </c>
      <c r="E132" s="13" t="s">
        <v>16</v>
      </c>
      <c r="F132" s="8">
        <v>100</v>
      </c>
      <c r="G132" s="8">
        <v>0</v>
      </c>
      <c r="H132" s="48">
        <f t="shared" si="13"/>
        <v>0</v>
      </c>
    </row>
    <row r="133" spans="1:8" ht="38.25" x14ac:dyDescent="0.25">
      <c r="A133" s="7" t="s">
        <v>18</v>
      </c>
      <c r="B133" s="33" t="s">
        <v>68</v>
      </c>
      <c r="C133" s="13"/>
      <c r="D133" s="22"/>
      <c r="E133" s="13"/>
      <c r="F133" s="8">
        <f t="shared" ref="F133:G135" si="17">F134</f>
        <v>14.7</v>
      </c>
      <c r="G133" s="8">
        <f t="shared" si="17"/>
        <v>14.7</v>
      </c>
      <c r="H133" s="48">
        <f t="shared" si="13"/>
        <v>100</v>
      </c>
    </row>
    <row r="134" spans="1:8" ht="25.5" x14ac:dyDescent="0.25">
      <c r="A134" s="7" t="s">
        <v>52</v>
      </c>
      <c r="B134" s="33" t="s">
        <v>68</v>
      </c>
      <c r="C134" s="13" t="s">
        <v>51</v>
      </c>
      <c r="D134" s="22"/>
      <c r="E134" s="13"/>
      <c r="F134" s="8">
        <f t="shared" si="17"/>
        <v>14.7</v>
      </c>
      <c r="G134" s="8">
        <f t="shared" si="17"/>
        <v>14.7</v>
      </c>
      <c r="H134" s="48">
        <f t="shared" si="13"/>
        <v>100</v>
      </c>
    </row>
    <row r="135" spans="1:8" x14ac:dyDescent="0.25">
      <c r="A135" s="3" t="s">
        <v>7</v>
      </c>
      <c r="B135" s="33" t="s">
        <v>68</v>
      </c>
      <c r="C135" s="13" t="s">
        <v>51</v>
      </c>
      <c r="D135" s="22" t="s">
        <v>103</v>
      </c>
      <c r="E135" s="13"/>
      <c r="F135" s="8">
        <f t="shared" si="17"/>
        <v>14.7</v>
      </c>
      <c r="G135" s="8">
        <f t="shared" si="17"/>
        <v>14.7</v>
      </c>
      <c r="H135" s="48">
        <f t="shared" si="13"/>
        <v>100</v>
      </c>
    </row>
    <row r="136" spans="1:8" x14ac:dyDescent="0.25">
      <c r="A136" s="3" t="s">
        <v>139</v>
      </c>
      <c r="B136" s="33" t="s">
        <v>68</v>
      </c>
      <c r="C136" s="13" t="s">
        <v>51</v>
      </c>
      <c r="D136" s="22" t="s">
        <v>103</v>
      </c>
      <c r="E136" s="13" t="s">
        <v>17</v>
      </c>
      <c r="F136" s="8">
        <v>14.7</v>
      </c>
      <c r="G136" s="8">
        <v>14.7</v>
      </c>
      <c r="H136" s="48">
        <f t="shared" si="13"/>
        <v>100</v>
      </c>
    </row>
    <row r="137" spans="1:8" ht="25.5" x14ac:dyDescent="0.25">
      <c r="A137" s="7" t="s">
        <v>69</v>
      </c>
      <c r="B137" s="33" t="s">
        <v>67</v>
      </c>
      <c r="C137" s="13"/>
      <c r="D137" s="22"/>
      <c r="E137" s="13"/>
      <c r="F137" s="8">
        <f t="shared" ref="F137:G139" si="18">F138</f>
        <v>2.23</v>
      </c>
      <c r="G137" s="8">
        <f t="shared" si="18"/>
        <v>2.2250000000000001</v>
      </c>
      <c r="H137" s="48">
        <f t="shared" si="13"/>
        <v>99.775784753363226</v>
      </c>
    </row>
    <row r="138" spans="1:8" x14ac:dyDescent="0.25">
      <c r="A138" s="7" t="s">
        <v>163</v>
      </c>
      <c r="B138" s="33" t="s">
        <v>67</v>
      </c>
      <c r="C138" s="13" t="s">
        <v>161</v>
      </c>
      <c r="D138" s="22"/>
      <c r="E138" s="13"/>
      <c r="F138" s="8">
        <f t="shared" si="18"/>
        <v>2.23</v>
      </c>
      <c r="G138" s="8">
        <f t="shared" si="18"/>
        <v>2.2250000000000001</v>
      </c>
      <c r="H138" s="48">
        <f t="shared" si="13"/>
        <v>99.775784753363226</v>
      </c>
    </row>
    <row r="139" spans="1:8" x14ac:dyDescent="0.25">
      <c r="A139" s="3" t="s">
        <v>7</v>
      </c>
      <c r="B139" s="33" t="s">
        <v>67</v>
      </c>
      <c r="C139" s="13" t="s">
        <v>161</v>
      </c>
      <c r="D139" s="22" t="s">
        <v>103</v>
      </c>
      <c r="E139" s="13"/>
      <c r="F139" s="8">
        <f t="shared" si="18"/>
        <v>2.23</v>
      </c>
      <c r="G139" s="8">
        <f t="shared" si="18"/>
        <v>2.2250000000000001</v>
      </c>
      <c r="H139" s="48">
        <f t="shared" si="13"/>
        <v>99.775784753363226</v>
      </c>
    </row>
    <row r="140" spans="1:8" x14ac:dyDescent="0.25">
      <c r="A140" s="3" t="s">
        <v>139</v>
      </c>
      <c r="B140" s="33" t="s">
        <v>67</v>
      </c>
      <c r="C140" s="13" t="s">
        <v>161</v>
      </c>
      <c r="D140" s="22" t="s">
        <v>103</v>
      </c>
      <c r="E140" s="13" t="s">
        <v>17</v>
      </c>
      <c r="F140" s="8">
        <v>2.23</v>
      </c>
      <c r="G140" s="8">
        <v>2.2250000000000001</v>
      </c>
      <c r="H140" s="48">
        <f t="shared" ref="H140:H179" si="19">G140/F140*100</f>
        <v>99.775784753363226</v>
      </c>
    </row>
    <row r="141" spans="1:8" ht="25.5" x14ac:dyDescent="0.25">
      <c r="A141" s="7" t="s">
        <v>70</v>
      </c>
      <c r="B141" s="33" t="s">
        <v>66</v>
      </c>
      <c r="C141" s="13"/>
      <c r="D141" s="22"/>
      <c r="E141" s="13"/>
      <c r="F141" s="14">
        <f t="shared" ref="F141:G143" si="20">F142</f>
        <v>94.5</v>
      </c>
      <c r="G141" s="14">
        <f t="shared" si="20"/>
        <v>76.813000000000002</v>
      </c>
      <c r="H141" s="48">
        <f t="shared" si="19"/>
        <v>81.283597883597892</v>
      </c>
    </row>
    <row r="142" spans="1:8" ht="25.5" x14ac:dyDescent="0.25">
      <c r="A142" s="7" t="s">
        <v>52</v>
      </c>
      <c r="B142" s="33" t="s">
        <v>66</v>
      </c>
      <c r="C142" s="13" t="s">
        <v>51</v>
      </c>
      <c r="D142" s="22"/>
      <c r="E142" s="13"/>
      <c r="F142" s="14">
        <f t="shared" si="20"/>
        <v>94.5</v>
      </c>
      <c r="G142" s="14">
        <f t="shared" si="20"/>
        <v>76.813000000000002</v>
      </c>
      <c r="H142" s="48">
        <f t="shared" si="19"/>
        <v>81.283597883597892</v>
      </c>
    </row>
    <row r="143" spans="1:8" x14ac:dyDescent="0.25">
      <c r="A143" s="3" t="s">
        <v>7</v>
      </c>
      <c r="B143" s="33" t="s">
        <v>66</v>
      </c>
      <c r="C143" s="13" t="s">
        <v>51</v>
      </c>
      <c r="D143" s="22" t="s">
        <v>103</v>
      </c>
      <c r="E143" s="13"/>
      <c r="F143" s="14">
        <f t="shared" si="20"/>
        <v>94.5</v>
      </c>
      <c r="G143" s="14">
        <f t="shared" si="20"/>
        <v>76.813000000000002</v>
      </c>
      <c r="H143" s="48">
        <f t="shared" si="19"/>
        <v>81.283597883597892</v>
      </c>
    </row>
    <row r="144" spans="1:8" x14ac:dyDescent="0.25">
      <c r="A144" s="3" t="s">
        <v>139</v>
      </c>
      <c r="B144" s="33" t="s">
        <v>66</v>
      </c>
      <c r="C144" s="13" t="s">
        <v>51</v>
      </c>
      <c r="D144" s="22" t="s">
        <v>103</v>
      </c>
      <c r="E144" s="13" t="s">
        <v>17</v>
      </c>
      <c r="F144" s="14">
        <v>94.5</v>
      </c>
      <c r="G144" s="14">
        <v>76.813000000000002</v>
      </c>
      <c r="H144" s="48">
        <f t="shared" si="19"/>
        <v>81.283597883597892</v>
      </c>
    </row>
    <row r="145" spans="1:8" ht="38.25" x14ac:dyDescent="0.25">
      <c r="A145" s="7" t="s">
        <v>44</v>
      </c>
      <c r="B145" s="33" t="s">
        <v>65</v>
      </c>
      <c r="C145" s="13"/>
      <c r="D145" s="22"/>
      <c r="E145" s="13"/>
      <c r="F145" s="42">
        <f t="shared" ref="F145:G147" si="21">F146</f>
        <v>168.36</v>
      </c>
      <c r="G145" s="42">
        <f t="shared" si="21"/>
        <v>25</v>
      </c>
      <c r="H145" s="48">
        <f t="shared" si="19"/>
        <v>14.849132810643855</v>
      </c>
    </row>
    <row r="146" spans="1:8" ht="25.5" x14ac:dyDescent="0.25">
      <c r="A146" s="7" t="s">
        <v>52</v>
      </c>
      <c r="B146" s="33" t="s">
        <v>65</v>
      </c>
      <c r="C146" s="13" t="s">
        <v>51</v>
      </c>
      <c r="D146" s="22"/>
      <c r="E146" s="13"/>
      <c r="F146" s="42">
        <f t="shared" si="21"/>
        <v>168.36</v>
      </c>
      <c r="G146" s="42">
        <f t="shared" si="21"/>
        <v>25</v>
      </c>
      <c r="H146" s="48">
        <f t="shared" si="19"/>
        <v>14.849132810643855</v>
      </c>
    </row>
    <row r="147" spans="1:8" x14ac:dyDescent="0.25">
      <c r="A147" s="3" t="s">
        <v>7</v>
      </c>
      <c r="B147" s="33" t="s">
        <v>65</v>
      </c>
      <c r="C147" s="13" t="s">
        <v>51</v>
      </c>
      <c r="D147" s="22" t="s">
        <v>103</v>
      </c>
      <c r="E147" s="13"/>
      <c r="F147" s="8">
        <f t="shared" si="21"/>
        <v>168.36</v>
      </c>
      <c r="G147" s="8">
        <f t="shared" si="21"/>
        <v>25</v>
      </c>
      <c r="H147" s="48">
        <f t="shared" si="19"/>
        <v>14.849132810643855</v>
      </c>
    </row>
    <row r="148" spans="1:8" x14ac:dyDescent="0.25">
      <c r="A148" s="3" t="s">
        <v>139</v>
      </c>
      <c r="B148" s="33" t="s">
        <v>65</v>
      </c>
      <c r="C148" s="13" t="s">
        <v>51</v>
      </c>
      <c r="D148" s="22" t="s">
        <v>103</v>
      </c>
      <c r="E148" s="13" t="s">
        <v>17</v>
      </c>
      <c r="F148" s="8">
        <v>168.36</v>
      </c>
      <c r="G148" s="8">
        <v>25</v>
      </c>
      <c r="H148" s="48">
        <f t="shared" si="19"/>
        <v>14.849132810643855</v>
      </c>
    </row>
    <row r="149" spans="1:8" ht="38.25" x14ac:dyDescent="0.25">
      <c r="A149" s="7" t="s">
        <v>94</v>
      </c>
      <c r="B149" s="33" t="s">
        <v>93</v>
      </c>
      <c r="C149" s="13"/>
      <c r="D149" s="22"/>
      <c r="E149" s="13"/>
      <c r="F149" s="8">
        <f t="shared" ref="F149:G151" si="22">F150</f>
        <v>26</v>
      </c>
      <c r="G149" s="8">
        <f t="shared" si="22"/>
        <v>26</v>
      </c>
      <c r="H149" s="48">
        <f t="shared" si="19"/>
        <v>100</v>
      </c>
    </row>
    <row r="150" spans="1:8" x14ac:dyDescent="0.25">
      <c r="A150" s="7" t="s">
        <v>133</v>
      </c>
      <c r="B150" s="33" t="s">
        <v>93</v>
      </c>
      <c r="C150" s="13" t="s">
        <v>76</v>
      </c>
      <c r="D150" s="22"/>
      <c r="E150" s="13"/>
      <c r="F150" s="8">
        <f t="shared" si="22"/>
        <v>26</v>
      </c>
      <c r="G150" s="8">
        <f t="shared" si="22"/>
        <v>26</v>
      </c>
      <c r="H150" s="48">
        <f t="shared" si="19"/>
        <v>100</v>
      </c>
    </row>
    <row r="151" spans="1:8" x14ac:dyDescent="0.25">
      <c r="A151" s="3" t="s">
        <v>7</v>
      </c>
      <c r="B151" s="33" t="s">
        <v>93</v>
      </c>
      <c r="C151" s="13" t="s">
        <v>76</v>
      </c>
      <c r="D151" s="22" t="s">
        <v>103</v>
      </c>
      <c r="E151" s="13"/>
      <c r="F151" s="8">
        <f t="shared" si="22"/>
        <v>26</v>
      </c>
      <c r="G151" s="8">
        <f t="shared" si="22"/>
        <v>26</v>
      </c>
      <c r="H151" s="48">
        <f t="shared" si="19"/>
        <v>100</v>
      </c>
    </row>
    <row r="152" spans="1:8" x14ac:dyDescent="0.25">
      <c r="A152" s="3" t="s">
        <v>139</v>
      </c>
      <c r="B152" s="33" t="s">
        <v>93</v>
      </c>
      <c r="C152" s="13" t="s">
        <v>76</v>
      </c>
      <c r="D152" s="22" t="s">
        <v>103</v>
      </c>
      <c r="E152" s="13" t="s">
        <v>17</v>
      </c>
      <c r="F152" s="8">
        <v>26</v>
      </c>
      <c r="G152" s="8">
        <v>26</v>
      </c>
      <c r="H152" s="48">
        <f t="shared" si="19"/>
        <v>100</v>
      </c>
    </row>
    <row r="153" spans="1:8" ht="25.5" x14ac:dyDescent="0.25">
      <c r="A153" s="3" t="s">
        <v>147</v>
      </c>
      <c r="B153" s="33" t="s">
        <v>146</v>
      </c>
      <c r="C153" s="13"/>
      <c r="D153" s="22"/>
      <c r="E153" s="13"/>
      <c r="F153" s="8">
        <f>F154</f>
        <v>467.59999999999997</v>
      </c>
      <c r="G153" s="8">
        <f>G154</f>
        <v>467.59999999999997</v>
      </c>
      <c r="H153" s="48">
        <f t="shared" si="19"/>
        <v>100</v>
      </c>
    </row>
    <row r="154" spans="1:8" ht="25.5" x14ac:dyDescent="0.25">
      <c r="A154" s="7" t="s">
        <v>138</v>
      </c>
      <c r="B154" s="33" t="s">
        <v>71</v>
      </c>
      <c r="C154" s="13"/>
      <c r="D154" s="22"/>
      <c r="E154" s="13"/>
      <c r="F154" s="8">
        <f>F155+F158</f>
        <v>467.59999999999997</v>
      </c>
      <c r="G154" s="8">
        <f>G155+G158</f>
        <v>467.59999999999997</v>
      </c>
      <c r="H154" s="48">
        <f t="shared" si="19"/>
        <v>100</v>
      </c>
    </row>
    <row r="155" spans="1:8" ht="39" x14ac:dyDescent="0.25">
      <c r="A155" s="12" t="s">
        <v>54</v>
      </c>
      <c r="B155" s="33" t="s">
        <v>71</v>
      </c>
      <c r="C155" s="13" t="s">
        <v>53</v>
      </c>
      <c r="D155" s="22"/>
      <c r="E155" s="13"/>
      <c r="F155" s="14">
        <f>F156</f>
        <v>419.83974999999998</v>
      </c>
      <c r="G155" s="14">
        <f>G156</f>
        <v>419.83974999999998</v>
      </c>
      <c r="H155" s="48">
        <f t="shared" si="19"/>
        <v>100</v>
      </c>
    </row>
    <row r="156" spans="1:8" x14ac:dyDescent="0.25">
      <c r="A156" s="7" t="s">
        <v>19</v>
      </c>
      <c r="B156" s="33" t="s">
        <v>71</v>
      </c>
      <c r="C156" s="13" t="s">
        <v>53</v>
      </c>
      <c r="D156" s="22" t="s">
        <v>107</v>
      </c>
      <c r="E156" s="13"/>
      <c r="F156" s="14">
        <f>F157</f>
        <v>419.83974999999998</v>
      </c>
      <c r="G156" s="14">
        <f>G157</f>
        <v>419.83974999999998</v>
      </c>
      <c r="H156" s="48">
        <f t="shared" si="19"/>
        <v>100</v>
      </c>
    </row>
    <row r="157" spans="1:8" x14ac:dyDescent="0.25">
      <c r="A157" s="7" t="s">
        <v>20</v>
      </c>
      <c r="B157" s="33" t="s">
        <v>71</v>
      </c>
      <c r="C157" s="13" t="s">
        <v>53</v>
      </c>
      <c r="D157" s="22" t="s">
        <v>107</v>
      </c>
      <c r="E157" s="13" t="s">
        <v>21</v>
      </c>
      <c r="F157" s="14">
        <v>419.83974999999998</v>
      </c>
      <c r="G157" s="14">
        <v>419.83974999999998</v>
      </c>
      <c r="H157" s="48">
        <f t="shared" si="19"/>
        <v>100</v>
      </c>
    </row>
    <row r="158" spans="1:8" ht="25.5" x14ac:dyDescent="0.25">
      <c r="A158" s="7" t="s">
        <v>52</v>
      </c>
      <c r="B158" s="33" t="s">
        <v>71</v>
      </c>
      <c r="C158" s="13" t="s">
        <v>51</v>
      </c>
      <c r="D158" s="22"/>
      <c r="E158" s="13"/>
      <c r="F158" s="14">
        <f>F159</f>
        <v>47.760249999999999</v>
      </c>
      <c r="G158" s="14">
        <f>G159</f>
        <v>47.760249999999999</v>
      </c>
      <c r="H158" s="48">
        <f t="shared" si="19"/>
        <v>100</v>
      </c>
    </row>
    <row r="159" spans="1:8" x14ac:dyDescent="0.25">
      <c r="A159" s="7" t="s">
        <v>19</v>
      </c>
      <c r="B159" s="33" t="s">
        <v>71</v>
      </c>
      <c r="C159" s="13" t="s">
        <v>51</v>
      </c>
      <c r="D159" s="22" t="s">
        <v>107</v>
      </c>
      <c r="E159" s="13"/>
      <c r="F159" s="14">
        <f>F160</f>
        <v>47.760249999999999</v>
      </c>
      <c r="G159" s="14">
        <f>G160</f>
        <v>47.760249999999999</v>
      </c>
      <c r="H159" s="48">
        <f t="shared" si="19"/>
        <v>100</v>
      </c>
    </row>
    <row r="160" spans="1:8" x14ac:dyDescent="0.25">
      <c r="A160" s="7" t="s">
        <v>20</v>
      </c>
      <c r="B160" s="33" t="s">
        <v>71</v>
      </c>
      <c r="C160" s="13" t="s">
        <v>51</v>
      </c>
      <c r="D160" s="22" t="s">
        <v>107</v>
      </c>
      <c r="E160" s="13" t="s">
        <v>21</v>
      </c>
      <c r="F160" s="14">
        <v>47.760249999999999</v>
      </c>
      <c r="G160" s="14">
        <v>47.760249999999999</v>
      </c>
      <c r="H160" s="48">
        <f t="shared" si="19"/>
        <v>100</v>
      </c>
    </row>
    <row r="161" spans="1:8" ht="25.5" x14ac:dyDescent="0.25">
      <c r="A161" s="3" t="s">
        <v>148</v>
      </c>
      <c r="B161" s="33" t="s">
        <v>151</v>
      </c>
      <c r="C161" s="13"/>
      <c r="D161" s="22"/>
      <c r="E161" s="13"/>
      <c r="F161" s="8">
        <f>F162+F166</f>
        <v>126.5</v>
      </c>
      <c r="G161" s="8">
        <f>G162+G166</f>
        <v>88.99</v>
      </c>
      <c r="H161" s="48">
        <f t="shared" si="19"/>
        <v>70.347826086956516</v>
      </c>
    </row>
    <row r="162" spans="1:8" ht="25.5" x14ac:dyDescent="0.25">
      <c r="A162" s="7" t="s">
        <v>130</v>
      </c>
      <c r="B162" s="36" t="s">
        <v>75</v>
      </c>
      <c r="C162" s="26"/>
      <c r="D162" s="24"/>
      <c r="E162" s="24"/>
      <c r="F162" s="28">
        <f t="shared" ref="F162:G164" si="23">F163</f>
        <v>77.72</v>
      </c>
      <c r="G162" s="28">
        <f t="shared" si="23"/>
        <v>77.72</v>
      </c>
      <c r="H162" s="48">
        <f t="shared" si="19"/>
        <v>100</v>
      </c>
    </row>
    <row r="163" spans="1:8" x14ac:dyDescent="0.25">
      <c r="A163" s="7" t="s">
        <v>131</v>
      </c>
      <c r="B163" s="33" t="s">
        <v>75</v>
      </c>
      <c r="C163" s="13" t="s">
        <v>76</v>
      </c>
      <c r="D163" s="22"/>
      <c r="E163" s="13"/>
      <c r="F163" s="8">
        <f t="shared" si="23"/>
        <v>77.72</v>
      </c>
      <c r="G163" s="8">
        <f t="shared" si="23"/>
        <v>77.72</v>
      </c>
      <c r="H163" s="48">
        <f t="shared" si="19"/>
        <v>100</v>
      </c>
    </row>
    <row r="164" spans="1:8" x14ac:dyDescent="0.25">
      <c r="A164" s="9" t="s">
        <v>137</v>
      </c>
      <c r="B164" s="33" t="s">
        <v>75</v>
      </c>
      <c r="C164" s="13" t="s">
        <v>76</v>
      </c>
      <c r="D164" s="22" t="s">
        <v>102</v>
      </c>
      <c r="E164" s="13"/>
      <c r="F164" s="8">
        <f t="shared" si="23"/>
        <v>77.72</v>
      </c>
      <c r="G164" s="8">
        <f t="shared" si="23"/>
        <v>77.72</v>
      </c>
      <c r="H164" s="48">
        <f t="shared" si="19"/>
        <v>100</v>
      </c>
    </row>
    <row r="165" spans="1:8" x14ac:dyDescent="0.25">
      <c r="A165" s="3" t="s">
        <v>24</v>
      </c>
      <c r="B165" s="33" t="s">
        <v>75</v>
      </c>
      <c r="C165" s="13" t="s">
        <v>76</v>
      </c>
      <c r="D165" s="22" t="s">
        <v>102</v>
      </c>
      <c r="E165" s="13" t="s">
        <v>25</v>
      </c>
      <c r="F165" s="8">
        <v>77.72</v>
      </c>
      <c r="G165" s="8">
        <v>77.72</v>
      </c>
      <c r="H165" s="48">
        <f t="shared" si="19"/>
        <v>100</v>
      </c>
    </row>
    <row r="166" spans="1:8" ht="25.5" x14ac:dyDescent="0.25">
      <c r="A166" s="3" t="s">
        <v>170</v>
      </c>
      <c r="B166" s="33" t="s">
        <v>162</v>
      </c>
      <c r="C166" s="13"/>
      <c r="D166" s="22"/>
      <c r="E166" s="13"/>
      <c r="F166" s="8">
        <f t="shared" ref="F166:G168" si="24">F167</f>
        <v>48.78</v>
      </c>
      <c r="G166" s="8">
        <f t="shared" si="24"/>
        <v>11.27</v>
      </c>
      <c r="H166" s="48">
        <f t="shared" si="19"/>
        <v>23.103731037310371</v>
      </c>
    </row>
    <row r="167" spans="1:8" x14ac:dyDescent="0.25">
      <c r="A167" s="3" t="s">
        <v>131</v>
      </c>
      <c r="B167" s="33" t="s">
        <v>162</v>
      </c>
      <c r="C167" s="13" t="s">
        <v>76</v>
      </c>
      <c r="D167" s="22"/>
      <c r="E167" s="13"/>
      <c r="F167" s="8">
        <f t="shared" si="24"/>
        <v>48.78</v>
      </c>
      <c r="G167" s="8">
        <f t="shared" si="24"/>
        <v>11.27</v>
      </c>
      <c r="H167" s="48">
        <f t="shared" si="19"/>
        <v>23.103731037310371</v>
      </c>
    </row>
    <row r="168" spans="1:8" x14ac:dyDescent="0.25">
      <c r="A168" s="3" t="s">
        <v>137</v>
      </c>
      <c r="B168" s="33" t="s">
        <v>162</v>
      </c>
      <c r="C168" s="13" t="s">
        <v>76</v>
      </c>
      <c r="D168" s="22" t="s">
        <v>102</v>
      </c>
      <c r="E168" s="13"/>
      <c r="F168" s="8">
        <f t="shared" si="24"/>
        <v>48.78</v>
      </c>
      <c r="G168" s="8">
        <f t="shared" si="24"/>
        <v>11.27</v>
      </c>
      <c r="H168" s="48">
        <f t="shared" si="19"/>
        <v>23.103731037310371</v>
      </c>
    </row>
    <row r="169" spans="1:8" x14ac:dyDescent="0.25">
      <c r="A169" s="3" t="s">
        <v>24</v>
      </c>
      <c r="B169" s="33" t="s">
        <v>162</v>
      </c>
      <c r="C169" s="13" t="s">
        <v>76</v>
      </c>
      <c r="D169" s="22" t="s">
        <v>102</v>
      </c>
      <c r="E169" s="13" t="s">
        <v>25</v>
      </c>
      <c r="F169" s="8">
        <v>48.78</v>
      </c>
      <c r="G169" s="8">
        <v>11.27</v>
      </c>
      <c r="H169" s="48">
        <f t="shared" si="19"/>
        <v>23.103731037310371</v>
      </c>
    </row>
    <row r="170" spans="1:8" x14ac:dyDescent="0.25">
      <c r="A170" s="31" t="s">
        <v>149</v>
      </c>
      <c r="B170" s="33" t="s">
        <v>150</v>
      </c>
      <c r="C170" s="13"/>
      <c r="D170" s="22"/>
      <c r="E170" s="13"/>
      <c r="F170" s="14">
        <f>F171+F178</f>
        <v>29.286000000000001</v>
      </c>
      <c r="G170" s="14">
        <f>G171+G178</f>
        <v>29.286000000000001</v>
      </c>
      <c r="H170" s="48">
        <f t="shared" si="19"/>
        <v>100</v>
      </c>
    </row>
    <row r="171" spans="1:8" ht="38.25" x14ac:dyDescent="0.25">
      <c r="A171" s="7" t="s">
        <v>92</v>
      </c>
      <c r="B171" s="33" t="s">
        <v>88</v>
      </c>
      <c r="C171" s="13"/>
      <c r="D171" s="22"/>
      <c r="E171" s="13"/>
      <c r="F171" s="14">
        <f t="shared" ref="F171:G173" si="25">F172</f>
        <v>9.2859999999999996</v>
      </c>
      <c r="G171" s="14">
        <f t="shared" si="25"/>
        <v>9.2859999999999996</v>
      </c>
      <c r="H171" s="48">
        <f t="shared" si="19"/>
        <v>100</v>
      </c>
    </row>
    <row r="172" spans="1:8" ht="25.5" x14ac:dyDescent="0.25">
      <c r="A172" s="7" t="s">
        <v>52</v>
      </c>
      <c r="B172" s="37" t="str">
        <f>B173</f>
        <v>9097555</v>
      </c>
      <c r="C172" s="27">
        <v>244</v>
      </c>
      <c r="D172" s="25"/>
      <c r="E172" s="25"/>
      <c r="F172" s="29">
        <f t="shared" si="25"/>
        <v>9.2859999999999996</v>
      </c>
      <c r="G172" s="29">
        <f t="shared" si="25"/>
        <v>9.2859999999999996</v>
      </c>
      <c r="H172" s="48">
        <f t="shared" si="19"/>
        <v>100</v>
      </c>
    </row>
    <row r="173" spans="1:8" x14ac:dyDescent="0.25">
      <c r="A173" s="7" t="s">
        <v>33</v>
      </c>
      <c r="B173" s="33" t="s">
        <v>88</v>
      </c>
      <c r="C173" s="13" t="s">
        <v>51</v>
      </c>
      <c r="D173" s="22" t="s">
        <v>108</v>
      </c>
      <c r="E173" s="13"/>
      <c r="F173" s="14">
        <f t="shared" si="25"/>
        <v>9.2859999999999996</v>
      </c>
      <c r="G173" s="14">
        <f t="shared" si="25"/>
        <v>9.2859999999999996</v>
      </c>
      <c r="H173" s="48">
        <f t="shared" si="19"/>
        <v>100</v>
      </c>
    </row>
    <row r="174" spans="1:8" x14ac:dyDescent="0.25">
      <c r="A174" s="7" t="s">
        <v>34</v>
      </c>
      <c r="B174" s="33" t="s">
        <v>88</v>
      </c>
      <c r="C174" s="13" t="s">
        <v>51</v>
      </c>
      <c r="D174" s="22" t="s">
        <v>108</v>
      </c>
      <c r="E174" s="13" t="s">
        <v>35</v>
      </c>
      <c r="F174" s="14">
        <v>9.2859999999999996</v>
      </c>
      <c r="G174" s="14">
        <v>9.2859999999999996</v>
      </c>
      <c r="H174" s="48">
        <f t="shared" si="19"/>
        <v>100</v>
      </c>
    </row>
    <row r="175" spans="1:8" ht="38.25" x14ac:dyDescent="0.25">
      <c r="A175" s="7" t="s">
        <v>42</v>
      </c>
      <c r="B175" s="33" t="str">
        <f>B176</f>
        <v>9098555</v>
      </c>
      <c r="C175" s="13"/>
      <c r="D175" s="22"/>
      <c r="E175" s="13"/>
      <c r="F175" s="42">
        <f t="shared" ref="F175:G177" si="26">F176</f>
        <v>20</v>
      </c>
      <c r="G175" s="42">
        <f t="shared" si="26"/>
        <v>20</v>
      </c>
      <c r="H175" s="48">
        <f t="shared" si="19"/>
        <v>100</v>
      </c>
    </row>
    <row r="176" spans="1:8" ht="25.5" x14ac:dyDescent="0.25">
      <c r="A176" s="7" t="s">
        <v>52</v>
      </c>
      <c r="B176" s="33" t="str">
        <f>B177</f>
        <v>9098555</v>
      </c>
      <c r="C176" s="13" t="s">
        <v>51</v>
      </c>
      <c r="D176" s="22"/>
      <c r="E176" s="13"/>
      <c r="F176" s="42">
        <f t="shared" si="26"/>
        <v>20</v>
      </c>
      <c r="G176" s="42">
        <f t="shared" si="26"/>
        <v>20</v>
      </c>
      <c r="H176" s="48">
        <f t="shared" si="19"/>
        <v>100</v>
      </c>
    </row>
    <row r="177" spans="1:8" x14ac:dyDescent="0.25">
      <c r="A177" s="7" t="s">
        <v>33</v>
      </c>
      <c r="B177" s="33" t="s">
        <v>87</v>
      </c>
      <c r="C177" s="13" t="s">
        <v>51</v>
      </c>
      <c r="D177" s="22" t="s">
        <v>108</v>
      </c>
      <c r="E177" s="13"/>
      <c r="F177" s="8">
        <f t="shared" si="26"/>
        <v>20</v>
      </c>
      <c r="G177" s="8">
        <f t="shared" si="26"/>
        <v>20</v>
      </c>
      <c r="H177" s="48">
        <f t="shared" si="19"/>
        <v>100</v>
      </c>
    </row>
    <row r="178" spans="1:8" x14ac:dyDescent="0.25">
      <c r="A178" s="7" t="s">
        <v>34</v>
      </c>
      <c r="B178" s="33" t="s">
        <v>87</v>
      </c>
      <c r="C178" s="13" t="s">
        <v>51</v>
      </c>
      <c r="D178" s="22" t="s">
        <v>108</v>
      </c>
      <c r="E178" s="13" t="s">
        <v>35</v>
      </c>
      <c r="F178" s="8">
        <v>20</v>
      </c>
      <c r="G178" s="8">
        <v>20</v>
      </c>
      <c r="H178" s="48">
        <f t="shared" si="19"/>
        <v>100</v>
      </c>
    </row>
    <row r="179" spans="1:8" x14ac:dyDescent="0.25">
      <c r="A179" s="15" t="s">
        <v>91</v>
      </c>
      <c r="B179" s="38"/>
      <c r="C179" s="16"/>
      <c r="D179" s="18"/>
      <c r="E179" s="16"/>
      <c r="F179" s="44">
        <f>+F11+F70+F100</f>
        <v>22840.47982</v>
      </c>
      <c r="G179" s="44">
        <f>+G11+G70+G100+0.005</f>
        <v>21563.702829999998</v>
      </c>
      <c r="H179" s="48">
        <f t="shared" si="19"/>
        <v>94.410025533342747</v>
      </c>
    </row>
    <row r="181" spans="1:8" x14ac:dyDescent="0.25">
      <c r="F181" s="41"/>
    </row>
    <row r="182" spans="1:8" x14ac:dyDescent="0.25">
      <c r="F182" s="4"/>
    </row>
  </sheetData>
  <mergeCells count="7">
    <mergeCell ref="A5:F5"/>
    <mergeCell ref="A6:F6"/>
    <mergeCell ref="G8:G9"/>
    <mergeCell ref="H8:H9"/>
    <mergeCell ref="B8:E8"/>
    <mergeCell ref="F8:F9"/>
    <mergeCell ref="A8:A9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2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2015-02-11T01:36:23Z</cp:lastPrinted>
  <dcterms:created xsi:type="dcterms:W3CDTF">2011-08-29T03:04:42Z</dcterms:created>
  <dcterms:modified xsi:type="dcterms:W3CDTF">2015-02-11T01:36:43Z</dcterms:modified>
</cp:coreProperties>
</file>