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40" windowWidth="17145" windowHeight="11160"/>
  </bookViews>
  <sheets>
    <sheet name="Лист1" sheetId="1" r:id="rId1"/>
  </sheets>
  <definedNames>
    <definedName name="_xlnm.Print_Titles" localSheetId="0">Лист1!$14:$14</definedName>
  </definedNames>
  <calcPr calcId="124519"/>
</workbook>
</file>

<file path=xl/calcChain.xml><?xml version="1.0" encoding="utf-8"?>
<calcChain xmlns="http://schemas.openxmlformats.org/spreadsheetml/2006/main">
  <c r="H61" i="1"/>
  <c r="H56" l="1"/>
  <c r="H58" l="1"/>
  <c r="I57" l="1"/>
  <c r="J57"/>
  <c r="H57"/>
  <c r="J61"/>
  <c r="I61"/>
  <c r="J44" l="1"/>
  <c r="J19" l="1"/>
  <c r="J60" l="1"/>
  <c r="J59" s="1"/>
  <c r="I44" l="1"/>
  <c r="H23" l="1"/>
  <c r="H44"/>
  <c r="I35" l="1"/>
  <c r="I33"/>
  <c r="I30"/>
  <c r="I32" l="1"/>
  <c r="I29" s="1"/>
  <c r="I42"/>
  <c r="I38"/>
  <c r="I37" s="1"/>
  <c r="I23"/>
  <c r="I24" s="1"/>
  <c r="J23"/>
  <c r="J24" s="1"/>
  <c r="I19"/>
  <c r="J47"/>
  <c r="J46" s="1"/>
  <c r="I47"/>
  <c r="I46" s="1"/>
  <c r="H47"/>
  <c r="H46" s="1"/>
  <c r="I60" l="1"/>
  <c r="I59" s="1"/>
  <c r="I52"/>
  <c r="I51" s="1"/>
  <c r="I55"/>
  <c r="I54" s="1"/>
  <c r="J52"/>
  <c r="J51" s="1"/>
  <c r="J55"/>
  <c r="J54" s="1"/>
  <c r="J50" l="1"/>
  <c r="I50"/>
  <c r="I49" s="1"/>
  <c r="I21"/>
  <c r="I22"/>
  <c r="J22" s="1"/>
  <c r="J31"/>
  <c r="J30" s="1"/>
  <c r="J35"/>
  <c r="J38"/>
  <c r="J37" s="1"/>
  <c r="J42"/>
  <c r="J21" l="1"/>
  <c r="J18" s="1"/>
  <c r="J17" s="1"/>
  <c r="I18"/>
  <c r="I17" s="1"/>
  <c r="H24" l="1"/>
  <c r="H19"/>
  <c r="H35"/>
  <c r="H33"/>
  <c r="J33" s="1"/>
  <c r="J32" s="1"/>
  <c r="J29" s="1"/>
  <c r="H30"/>
  <c r="H38"/>
  <c r="H42"/>
  <c r="H52"/>
  <c r="H55"/>
  <c r="H54" s="1"/>
  <c r="H60"/>
  <c r="H32" l="1"/>
  <c r="H29" s="1"/>
  <c r="H37"/>
  <c r="H18"/>
  <c r="H59"/>
  <c r="J49" s="1"/>
  <c r="H51"/>
  <c r="H50" l="1"/>
  <c r="H49" s="1"/>
  <c r="H41"/>
  <c r="H17"/>
  <c r="J41" l="1"/>
  <c r="J40" s="1"/>
  <c r="J16" s="1"/>
  <c r="I41"/>
  <c r="I40" s="1"/>
  <c r="I16" s="1"/>
  <c r="H40"/>
  <c r="H16" s="1"/>
  <c r="J15" l="1"/>
  <c r="I15"/>
  <c r="H15"/>
  <c r="H62" l="1"/>
  <c r="J62" l="1"/>
  <c r="I62"/>
</calcChain>
</file>

<file path=xl/sharedStrings.xml><?xml version="1.0" encoding="utf-8"?>
<sst xmlns="http://schemas.openxmlformats.org/spreadsheetml/2006/main" count="298" uniqueCount="123">
  <si>
    <t>Адм.</t>
  </si>
  <si>
    <t>Вид</t>
  </si>
  <si>
    <t>Эл.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</si>
  <si>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</si>
  <si>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</si>
  <si>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</si>
  <si>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</si>
  <si>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</si>
  <si>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</si>
  <si>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</si>
  <si>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</si>
  <si>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</si>
  <si>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</si>
  <si>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</si>
  <si>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</si>
  <si>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</si>
  <si>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</si>
  <si>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</si>
  <si>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</si>
  <si>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</si>
  <si>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</si>
  <si>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</si>
  <si>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</si>
  <si>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</si>
  <si>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</si>
  <si>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Земельный налог</t>
  </si>
  <si>
    <t>10606000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</si>
  <si>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</si>
  <si>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</si>
  <si>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</si>
  <si>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</si>
  <si>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</si>
  <si>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</si>
  <si>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</si>
  <si>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</si>
  <si>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</si>
  <si>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</si>
  <si>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</si>
  <si>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</si>
  <si>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</si>
  <si>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</si>
  <si>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</si>
  <si>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</si>
  <si>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</si>
  <si>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</si>
  <si>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</si>
  <si>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</si>
  <si>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</si>
  <si>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</si>
  <si>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</si>
  <si>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</si>
  <si>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</si>
  <si>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</si>
  <si>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</si>
  <si>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</si>
  <si>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</si>
  <si>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</si>
  <si>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</si>
  <si>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</si>
  <si>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11105013</t>
  </si>
  <si>
    <t>00</t>
  </si>
  <si>
    <t>НАЛОГОВЫЕ И НЕНАЛОГОВЫЕ ДОХОДЫ</t>
  </si>
  <si>
    <t>000</t>
  </si>
  <si>
    <t>10102010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</si>
  <si>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</si>
  <si>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</si>
  <si>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</si>
  <si>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</si>
  <si>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</si>
  <si>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10302230</t>
  </si>
  <si>
    <t>10302240</t>
  </si>
  <si>
    <t>10302250</t>
  </si>
  <si>
    <t>10302260</t>
  </si>
  <si>
    <t>НАЛОГИ НА ТОВАРЫ (РАБОТЫ, УСЛУГИ), РЕАЛИЗУЕМЫЕ НА ТЕРРИТОРИИ РОССИЙСКОЙ ФЕДЕРАЦИИ</t>
  </si>
  <si>
    <t>10302000</t>
  </si>
  <si>
    <t>10300000</t>
  </si>
  <si>
    <t>Акцизы по подакцизным товарам (продукции), производимым на территории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</si>
  <si>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</si>
  <si>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140</t>
  </si>
  <si>
    <t>02</t>
  </si>
  <si>
    <t>11651040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</si>
  <si>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</si>
  <si>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017</t>
  </si>
  <si>
    <t>100</t>
  </si>
  <si>
    <t>00000</t>
  </si>
  <si>
    <t>11600000</t>
  </si>
  <si>
    <t>11651000</t>
  </si>
  <si>
    <t>ШТРАФЫ, САНКЦИИ, ВОЗМЕЩЕНИЕ УЩЕРБА</t>
  </si>
  <si>
    <t xml:space="preserve">                         к  решению поселкового Совета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</si>
  <si>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</si>
  <si>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</si>
  <si>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</si>
  <si>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</si>
  <si>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Доходы местного бюджета на 2015 год и плановый период 2016-2017 годов</t>
  </si>
  <si>
    <t xml:space="preserve">                                 депутатов от 25.12.2014  №  53-258  р</t>
  </si>
  <si>
    <t>20203024</t>
  </si>
  <si>
    <t>7514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</si>
  <si>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 (основной платеж)
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</si>
  <si>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(основной платеж)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</si>
  <si>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 (основной платеж)
</t>
  </si>
  <si>
    <t>13</t>
  </si>
  <si>
    <t>(тыс.рублей )</t>
  </si>
  <si>
    <t>Сумма на 2016 год</t>
  </si>
  <si>
    <t>Сумма на 2017 год</t>
  </si>
  <si>
    <t>Сумма                на 2015 год</t>
  </si>
  <si>
    <t>Прочие межбюджетные трансферты, передаваемые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</si>
  <si>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</si>
  <si>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Дотации бюджетам городских поселений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</si>
  <si>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</si>
  <si>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(основной платеж)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</si>
  <si>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</si>
  <si>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10606033</t>
  </si>
  <si>
    <t>Земельный налог с организаций, обладающих земельным участком, расположенным в границах городских поселений (основной платеж)</t>
  </si>
  <si>
    <t>10606040</t>
  </si>
  <si>
    <t>Земельный налог с физических лиц</t>
  </si>
  <si>
    <t>10606043</t>
  </si>
  <si>
    <t>Земельный налог с физических лиц, обладающих земельным участком, расположенным в границах городских поселений (основной платеж)</t>
  </si>
  <si>
    <t>10606003</t>
  </si>
  <si>
    <t>Земельный налог с организаций</t>
  </si>
  <si>
    <t>Субвенции местным бюджетам  на выполнение передаваемых полномочий субъектов Российской Федерации</t>
  </si>
  <si>
    <t xml:space="preserve">Субвенции бюджетам городских поселений  на выполнение государственных  полномочий  по созданию и обеспечению деятельности административных комиссий в рамках непрограммных расходов органов судебной власти              </t>
  </si>
  <si>
    <t>Приложение № 2</t>
  </si>
  <si>
    <t xml:space="preserve">                         депутатов от 13.10.2015  № 3-6 р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</si>
</sst>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00_р_._-;\-* #,##0.000_р_._-;_-* &quot;-&quot;???_р_._-;_-@_-"/>
    <numFmt numFmtId="166" formatCode="#,##0.00000_ ;\-#,##0.00000\ "/>
    <numFmt numFmtId="167" formatCode="_-* #,##0.00000_р_._-;\-* #,##0.00000_р_._-;_-* &quot;-&quot;?????_р_._-;_-@_-"/>
  </numFmts>
  <fonts count="12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 applyAlignment="1">
      <alignment vertical="top"/>
    </xf>
    <xf numFmtId="2" fontId="0" fillId="0" borderId="0" xfId="0" applyNumberFormat="1"/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164" fontId="4" fillId="0" borderId="3" xfId="2" applyFont="1" applyBorder="1"/>
    <xf numFmtId="164" fontId="4" fillId="0" borderId="1" xfId="2" applyFont="1" applyBorder="1" applyAlignment="1">
      <alignment vertical="top"/>
    </xf>
    <xf numFmtId="164" fontId="4" fillId="0" borderId="1" xfId="2" applyFont="1" applyBorder="1" applyAlignment="1">
      <alignment horizontal="right" vertical="top"/>
    </xf>
    <xf numFmtId="164" fontId="4" fillId="0" borderId="1" xfId="2" applyFont="1" applyBorder="1"/>
    <xf numFmtId="0" fontId="9" fillId="0" borderId="1" xfId="0" applyFont="1" applyBorder="1" applyAlignment="1">
      <alignment horizontal="center"/>
    </xf>
    <xf numFmtId="165" fontId="4" fillId="0" borderId="1" xfId="2" applyNumberFormat="1" applyFont="1" applyBorder="1" applyAlignment="1">
      <alignment vertical="top"/>
    </xf>
    <xf numFmtId="164" fontId="0" fillId="0" borderId="0" xfId="0" applyNumberFormat="1"/>
    <xf numFmtId="0" fontId="7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justify" wrapText="1"/>
    </xf>
    <xf numFmtId="0" fontId="11" fillId="0" borderId="1" xfId="1" applyFont="1" applyBorder="1" applyAlignment="1" applyProtection="1">
      <alignment horizontal="center" vertical="center"/>
      <protection locked="0"/>
    </xf>
    <xf numFmtId="164" fontId="4" fillId="0" borderId="1" xfId="2" applyNumberFormat="1" applyFont="1" applyBorder="1" applyAlignment="1">
      <alignment vertical="top"/>
    </xf>
    <xf numFmtId="166" fontId="4" fillId="0" borderId="3" xfId="2" applyNumberFormat="1" applyFont="1" applyBorder="1"/>
    <xf numFmtId="167" fontId="4" fillId="0" borderId="1" xfId="2" applyNumberFormat="1" applyFont="1" applyBorder="1"/>
    <xf numFmtId="167" fontId="4" fillId="0" borderId="1" xfId="2" applyNumberFormat="1" applyFont="1" applyBorder="1" applyAlignment="1">
      <alignment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 wrapText="1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shrinkToFit="1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Font="1" applyAlignment="1">
      <alignment horizontal="right" shrinkToFit="1"/>
    </xf>
    <xf numFmtId="0" fontId="5" fillId="0" borderId="12" xfId="1" applyFont="1" applyBorder="1" applyAlignment="1">
      <alignment horizontal="right"/>
    </xf>
    <xf numFmtId="0" fontId="4" fillId="0" borderId="0" xfId="0" quotePrefix="1" applyFont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NumberFormat="1" applyFont="1" applyAlignment="1">
      <alignment horizont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tabSelected="1" workbookViewId="0">
      <selection activeCell="L8" sqref="L8"/>
    </sheetView>
  </sheetViews>
  <sheetFormatPr defaultRowHeight="12.75"/>
  <cols>
    <col min="1" max="1" width="5.5703125" customWidth="1"/>
    <col min="2" max="2" width="38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20.5703125" customWidth="1"/>
    <col min="9" max="9" width="16.28515625" customWidth="1"/>
    <col min="10" max="10" width="15.85546875" customWidth="1"/>
  </cols>
  <sheetData>
    <row r="1" spans="1:10" ht="18.75">
      <c r="E1" s="35" t="s">
        <v>121</v>
      </c>
      <c r="F1" s="35"/>
      <c r="G1" s="35"/>
      <c r="H1" s="35"/>
      <c r="I1" s="35"/>
      <c r="J1" s="35"/>
    </row>
    <row r="2" spans="1:10" ht="20.25" customHeight="1">
      <c r="E2" s="35" t="s">
        <v>88</v>
      </c>
      <c r="F2" s="35"/>
      <c r="G2" s="35"/>
      <c r="H2" s="35"/>
      <c r="I2" s="35"/>
      <c r="J2" s="35"/>
    </row>
    <row r="3" spans="1:10" ht="20.25" customHeight="1">
      <c r="E3" s="36" t="s">
        <v>122</v>
      </c>
      <c r="F3" s="36"/>
      <c r="G3" s="36"/>
      <c r="H3" s="36"/>
      <c r="I3" s="36"/>
      <c r="J3" s="36"/>
    </row>
    <row r="4" spans="1:10" ht="13.5" customHeight="1">
      <c r="E4" s="24"/>
      <c r="F4" s="24"/>
      <c r="G4" s="24"/>
      <c r="H4" s="24"/>
      <c r="I4" s="24"/>
      <c r="J4" s="24"/>
    </row>
    <row r="5" spans="1:10" ht="15" customHeight="1">
      <c r="A5" s="42"/>
      <c r="B5" s="42"/>
      <c r="C5" s="42"/>
      <c r="D5" s="42"/>
      <c r="E5" s="57" t="s">
        <v>58</v>
      </c>
      <c r="F5" s="57"/>
      <c r="G5" s="57"/>
      <c r="H5" s="57"/>
      <c r="I5" s="57"/>
      <c r="J5" s="57"/>
    </row>
    <row r="6" spans="1:10" ht="21.75" customHeight="1">
      <c r="A6" s="45"/>
      <c r="B6" s="45"/>
      <c r="C6" s="45"/>
      <c r="D6" s="45"/>
      <c r="E6" s="58" t="s">
        <v>88</v>
      </c>
      <c r="F6" s="58"/>
      <c r="G6" s="58"/>
      <c r="H6" s="58"/>
      <c r="I6" s="58"/>
      <c r="J6" s="58"/>
    </row>
    <row r="7" spans="1:10" ht="21" customHeight="1">
      <c r="A7" s="43"/>
      <c r="B7" s="44"/>
      <c r="C7" s="43"/>
      <c r="D7" s="44"/>
      <c r="E7" s="59" t="s">
        <v>94</v>
      </c>
      <c r="F7" s="59"/>
      <c r="G7" s="59"/>
      <c r="H7" s="59"/>
      <c r="I7" s="59"/>
      <c r="J7" s="59"/>
    </row>
    <row r="8" spans="1:10" ht="29.25" customHeight="1">
      <c r="A8" s="47" t="s">
        <v>93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ht="18.75">
      <c r="A9" s="5"/>
      <c r="B9" s="5"/>
      <c r="C9" s="5"/>
      <c r="D9" s="5"/>
      <c r="E9" s="5"/>
      <c r="F9" s="5"/>
      <c r="G9" s="5"/>
      <c r="H9" s="5"/>
    </row>
    <row r="10" spans="1:10" ht="20.25" customHeight="1">
      <c r="A10" s="46" t="s">
        <v>101</v>
      </c>
      <c r="B10" s="46"/>
      <c r="C10" s="46"/>
      <c r="D10" s="46"/>
      <c r="E10" s="46"/>
      <c r="F10" s="46"/>
      <c r="G10" s="46"/>
      <c r="H10" s="46"/>
      <c r="I10" s="46"/>
      <c r="J10" s="46"/>
    </row>
    <row r="11" spans="1:10" ht="17.25" customHeight="1">
      <c r="A11" s="37" t="s">
        <v>3</v>
      </c>
      <c r="B11" s="40" t="s">
        <v>8</v>
      </c>
      <c r="C11" s="41"/>
      <c r="D11" s="41"/>
      <c r="E11" s="41"/>
      <c r="F11" s="41"/>
      <c r="G11" s="41"/>
      <c r="H11" s="54" t="s">
        <v>104</v>
      </c>
      <c r="I11" s="48" t="s">
        <v>102</v>
      </c>
      <c r="J11" s="48" t="s">
        <v>103</v>
      </c>
    </row>
    <row r="12" spans="1:10" ht="19.5" customHeight="1">
      <c r="A12" s="38"/>
      <c r="B12" s="52" t="s">
        <v>7</v>
      </c>
      <c r="C12" s="51" t="s">
        <v>6</v>
      </c>
      <c r="D12" s="51"/>
      <c r="E12" s="51"/>
      <c r="F12" s="51"/>
      <c r="G12" s="51"/>
      <c r="H12" s="55"/>
      <c r="I12" s="49"/>
      <c r="J12" s="49"/>
    </row>
    <row r="13" spans="1:10" ht="34.5" customHeight="1">
      <c r="A13" s="39"/>
      <c r="B13" s="53"/>
      <c r="C13" s="12" t="s">
        <v>0</v>
      </c>
      <c r="D13" s="15" t="s">
        <v>1</v>
      </c>
      <c r="E13" s="13" t="s">
        <v>2</v>
      </c>
      <c r="F13" s="16" t="s">
        <v>4</v>
      </c>
      <c r="G13" s="14" t="s">
        <v>5</v>
      </c>
      <c r="H13" s="56"/>
      <c r="I13" s="50"/>
      <c r="J13" s="50"/>
    </row>
    <row r="14" spans="1:10" ht="18.75">
      <c r="A14" s="10"/>
      <c r="B14" s="26">
        <v>1</v>
      </c>
      <c r="C14" s="26">
        <v>2</v>
      </c>
      <c r="D14" s="26">
        <v>3</v>
      </c>
      <c r="E14" s="26">
        <v>4</v>
      </c>
      <c r="F14" s="26">
        <v>5</v>
      </c>
      <c r="G14" s="26">
        <v>6</v>
      </c>
      <c r="H14" s="27">
        <v>7</v>
      </c>
      <c r="I14" s="21">
        <v>8</v>
      </c>
      <c r="J14" s="21">
        <v>9</v>
      </c>
    </row>
    <row r="15" spans="1:10" ht="18.75">
      <c r="A15" s="6" t="s">
        <v>9</v>
      </c>
      <c r="B15" s="11"/>
      <c r="C15" s="6"/>
      <c r="D15" s="6"/>
      <c r="E15" s="6"/>
      <c r="F15" s="6"/>
      <c r="G15" s="6"/>
      <c r="H15" s="29">
        <f>H16+H49</f>
        <v>20932.309509999999</v>
      </c>
      <c r="I15" s="17">
        <f>I16+I49</f>
        <v>19370.95</v>
      </c>
      <c r="J15" s="17">
        <f>J16+J49</f>
        <v>15503.689999999999</v>
      </c>
    </row>
    <row r="16" spans="1:10" ht="37.5">
      <c r="A16" s="25">
        <v>1</v>
      </c>
      <c r="B16" s="4" t="s">
        <v>61</v>
      </c>
      <c r="C16" s="7" t="s">
        <v>62</v>
      </c>
      <c r="D16" s="7" t="s">
        <v>10</v>
      </c>
      <c r="E16" s="7" t="s">
        <v>60</v>
      </c>
      <c r="F16" s="7" t="s">
        <v>38</v>
      </c>
      <c r="G16" s="7" t="s">
        <v>62</v>
      </c>
      <c r="H16" s="28">
        <f>H17+H29+H37+H40+H23+H47</f>
        <v>11077.35</v>
      </c>
      <c r="I16" s="18">
        <f>I17+I29+I37+I40+I23+I47</f>
        <v>11261.25</v>
      </c>
      <c r="J16" s="18">
        <f>J17+J29+J37+J40+J23+J47</f>
        <v>11476.39</v>
      </c>
    </row>
    <row r="17" spans="1:10" ht="37.5">
      <c r="A17" s="25">
        <v>2</v>
      </c>
      <c r="B17" s="4" t="s">
        <v>11</v>
      </c>
      <c r="C17" s="7" t="s">
        <v>17</v>
      </c>
      <c r="D17" s="7" t="s">
        <v>12</v>
      </c>
      <c r="E17" s="7" t="s">
        <v>60</v>
      </c>
      <c r="F17" s="7" t="s">
        <v>38</v>
      </c>
      <c r="G17" s="7" t="s">
        <v>62</v>
      </c>
      <c r="H17" s="18">
        <f>H18</f>
        <v>1988</v>
      </c>
      <c r="I17" s="18">
        <f t="shared" ref="I17:J17" si="0">I18</f>
        <v>2076.3000000000002</v>
      </c>
      <c r="J17" s="18">
        <f t="shared" si="0"/>
        <v>2300</v>
      </c>
    </row>
    <row r="18" spans="1:10" ht="42.75" customHeight="1">
      <c r="A18" s="25">
        <v>3</v>
      </c>
      <c r="B18" s="4" t="s">
        <v>13</v>
      </c>
      <c r="C18" s="7" t="s">
        <v>17</v>
      </c>
      <c r="D18" s="7" t="s">
        <v>14</v>
      </c>
      <c r="E18" s="7" t="s">
        <v>18</v>
      </c>
      <c r="F18" s="7" t="s">
        <v>38</v>
      </c>
      <c r="G18" s="7" t="s">
        <v>19</v>
      </c>
      <c r="H18" s="18">
        <f>H19+H21</f>
        <v>1988</v>
      </c>
      <c r="I18" s="18">
        <f t="shared" ref="I18:J18" si="1">I19+I21</f>
        <v>2076.3000000000002</v>
      </c>
      <c r="J18" s="18">
        <f t="shared" si="1"/>
        <v>2300</v>
      </c>
    </row>
    <row r="19" spans="1:10" ht="202.5" customHeight="1">
      <c r="A19" s="25">
        <v>4</v>
      </c>
      <c r="B19" s="9" t="s">
        <v>66</v>
      </c>
      <c r="C19" s="7" t="s">
        <v>17</v>
      </c>
      <c r="D19" s="7" t="s">
        <v>63</v>
      </c>
      <c r="E19" s="7" t="s">
        <v>18</v>
      </c>
      <c r="F19" s="7" t="s">
        <v>38</v>
      </c>
      <c r="G19" s="7" t="s">
        <v>19</v>
      </c>
      <c r="H19" s="18">
        <f>H20</f>
        <v>1987</v>
      </c>
      <c r="I19" s="18">
        <f t="shared" ref="I19" si="2">I20</f>
        <v>2075.3000000000002</v>
      </c>
      <c r="J19" s="18">
        <f>J20</f>
        <v>2299</v>
      </c>
    </row>
    <row r="20" spans="1:10" ht="212.25" customHeight="1">
      <c r="A20" s="25">
        <v>5</v>
      </c>
      <c r="B20" s="9" t="s">
        <v>99</v>
      </c>
      <c r="C20" s="7" t="s">
        <v>17</v>
      </c>
      <c r="D20" s="7" t="s">
        <v>63</v>
      </c>
      <c r="E20" s="7" t="s">
        <v>18</v>
      </c>
      <c r="F20" s="7" t="s">
        <v>16</v>
      </c>
      <c r="G20" s="7" t="s">
        <v>19</v>
      </c>
      <c r="H20" s="18">
        <v>1987</v>
      </c>
      <c r="I20" s="19">
        <v>2075.3000000000002</v>
      </c>
      <c r="J20" s="19">
        <v>2299</v>
      </c>
    </row>
    <row r="21" spans="1:10" ht="300">
      <c r="A21" s="25">
        <v>6</v>
      </c>
      <c r="B21" s="4" t="s">
        <v>67</v>
      </c>
      <c r="C21" s="7" t="s">
        <v>17</v>
      </c>
      <c r="D21" s="7" t="s">
        <v>15</v>
      </c>
      <c r="E21" s="7" t="s">
        <v>18</v>
      </c>
      <c r="F21" s="7" t="s">
        <v>38</v>
      </c>
      <c r="G21" s="7" t="s">
        <v>19</v>
      </c>
      <c r="H21" s="18">
        <v>1</v>
      </c>
      <c r="I21" s="19">
        <f t="shared" ref="I21:J33" si="3">H21</f>
        <v>1</v>
      </c>
      <c r="J21" s="19">
        <f t="shared" si="3"/>
        <v>1</v>
      </c>
    </row>
    <row r="22" spans="1:10" ht="341.25" customHeight="1">
      <c r="A22" s="25">
        <v>7</v>
      </c>
      <c r="B22" s="9" t="s">
        <v>97</v>
      </c>
      <c r="C22" s="7" t="s">
        <v>17</v>
      </c>
      <c r="D22" s="7" t="s">
        <v>15</v>
      </c>
      <c r="E22" s="7" t="s">
        <v>18</v>
      </c>
      <c r="F22" s="7" t="s">
        <v>16</v>
      </c>
      <c r="G22" s="7" t="s">
        <v>19</v>
      </c>
      <c r="H22" s="18">
        <v>1</v>
      </c>
      <c r="I22" s="19">
        <f t="shared" si="3"/>
        <v>1</v>
      </c>
      <c r="J22" s="19">
        <f t="shared" si="3"/>
        <v>1</v>
      </c>
    </row>
    <row r="23" spans="1:10" ht="107.25" customHeight="1">
      <c r="A23" s="25">
        <v>8</v>
      </c>
      <c r="B23" s="9" t="s">
        <v>73</v>
      </c>
      <c r="C23" s="7" t="s">
        <v>83</v>
      </c>
      <c r="D23" s="7" t="s">
        <v>75</v>
      </c>
      <c r="E23" s="7" t="s">
        <v>60</v>
      </c>
      <c r="F23" s="7" t="s">
        <v>38</v>
      </c>
      <c r="G23" s="7" t="s">
        <v>62</v>
      </c>
      <c r="H23" s="18">
        <f>H25+H26+H27+H28</f>
        <v>236.70000000000002</v>
      </c>
      <c r="I23" s="18">
        <f>I25+I26+I27+I28</f>
        <v>275.39999999999998</v>
      </c>
      <c r="J23" s="18">
        <f>J25+J26+J27+J28</f>
        <v>231.5</v>
      </c>
    </row>
    <row r="24" spans="1:10" ht="90.75" customHeight="1">
      <c r="A24" s="25">
        <v>9</v>
      </c>
      <c r="B24" s="9" t="s">
        <v>76</v>
      </c>
      <c r="C24" s="7" t="s">
        <v>83</v>
      </c>
      <c r="D24" s="7" t="s">
        <v>74</v>
      </c>
      <c r="E24" s="7" t="s">
        <v>18</v>
      </c>
      <c r="F24" s="7" t="s">
        <v>38</v>
      </c>
      <c r="G24" s="7" t="s">
        <v>19</v>
      </c>
      <c r="H24" s="18">
        <f>H23</f>
        <v>236.70000000000002</v>
      </c>
      <c r="I24" s="18">
        <f t="shared" ref="I24:J24" si="4">I23</f>
        <v>275.39999999999998</v>
      </c>
      <c r="J24" s="18">
        <f t="shared" si="4"/>
        <v>231.5</v>
      </c>
    </row>
    <row r="25" spans="1:10" ht="190.5" customHeight="1">
      <c r="A25" s="25">
        <v>10</v>
      </c>
      <c r="B25" s="9" t="s">
        <v>89</v>
      </c>
      <c r="C25" s="7" t="s">
        <v>83</v>
      </c>
      <c r="D25" s="7" t="s">
        <v>69</v>
      </c>
      <c r="E25" s="7" t="s">
        <v>18</v>
      </c>
      <c r="F25" s="7" t="s">
        <v>38</v>
      </c>
      <c r="G25" s="7" t="s">
        <v>19</v>
      </c>
      <c r="H25" s="18">
        <v>72.400000000000006</v>
      </c>
      <c r="I25" s="18">
        <v>83.1</v>
      </c>
      <c r="J25" s="18">
        <v>69.900000000000006</v>
      </c>
    </row>
    <row r="26" spans="1:10" ht="228" customHeight="1">
      <c r="A26" s="25">
        <v>11</v>
      </c>
      <c r="B26" s="9" t="s">
        <v>90</v>
      </c>
      <c r="C26" s="7" t="s">
        <v>83</v>
      </c>
      <c r="D26" s="7" t="s">
        <v>70</v>
      </c>
      <c r="E26" s="7" t="s">
        <v>18</v>
      </c>
      <c r="F26" s="7" t="s">
        <v>38</v>
      </c>
      <c r="G26" s="7" t="s">
        <v>19</v>
      </c>
      <c r="H26" s="18">
        <v>2.7</v>
      </c>
      <c r="I26" s="18">
        <v>2.2000000000000002</v>
      </c>
      <c r="J26" s="18">
        <v>1.9</v>
      </c>
    </row>
    <row r="27" spans="1:10" ht="197.25" customHeight="1">
      <c r="A27" s="25">
        <v>12</v>
      </c>
      <c r="B27" s="9" t="s">
        <v>91</v>
      </c>
      <c r="C27" s="7" t="s">
        <v>83</v>
      </c>
      <c r="D27" s="7" t="s">
        <v>71</v>
      </c>
      <c r="E27" s="7" t="s">
        <v>18</v>
      </c>
      <c r="F27" s="7" t="s">
        <v>38</v>
      </c>
      <c r="G27" s="7" t="s">
        <v>19</v>
      </c>
      <c r="H27" s="18">
        <v>158.5</v>
      </c>
      <c r="I27" s="18">
        <v>187.6</v>
      </c>
      <c r="J27" s="18">
        <v>157.6</v>
      </c>
    </row>
    <row r="28" spans="1:10" ht="195" customHeight="1">
      <c r="A28" s="25">
        <v>13</v>
      </c>
      <c r="B28" s="9" t="s">
        <v>92</v>
      </c>
      <c r="C28" s="7" t="s">
        <v>83</v>
      </c>
      <c r="D28" s="7" t="s">
        <v>72</v>
      </c>
      <c r="E28" s="7" t="s">
        <v>18</v>
      </c>
      <c r="F28" s="7" t="s">
        <v>38</v>
      </c>
      <c r="G28" s="7" t="s">
        <v>19</v>
      </c>
      <c r="H28" s="18">
        <v>3.1</v>
      </c>
      <c r="I28" s="18">
        <v>2.5</v>
      </c>
      <c r="J28" s="18">
        <v>2.1</v>
      </c>
    </row>
    <row r="29" spans="1:10" ht="18.75">
      <c r="A29" s="25">
        <v>14</v>
      </c>
      <c r="B29" s="4" t="s">
        <v>20</v>
      </c>
      <c r="C29" s="7" t="s">
        <v>62</v>
      </c>
      <c r="D29" s="7" t="s">
        <v>21</v>
      </c>
      <c r="E29" s="7" t="s">
        <v>60</v>
      </c>
      <c r="F29" s="7" t="s">
        <v>84</v>
      </c>
      <c r="G29" s="7" t="s">
        <v>62</v>
      </c>
      <c r="H29" s="18">
        <f>H30+H32</f>
        <v>472.40000000000003</v>
      </c>
      <c r="I29" s="18">
        <f t="shared" ref="I29:J29" si="5">I30+I32</f>
        <v>529.29999999999995</v>
      </c>
      <c r="J29" s="18">
        <f t="shared" si="5"/>
        <v>529.29999999999995</v>
      </c>
    </row>
    <row r="30" spans="1:10" ht="37.5">
      <c r="A30" s="25">
        <v>15</v>
      </c>
      <c r="B30" s="4" t="s">
        <v>22</v>
      </c>
      <c r="C30" s="7" t="s">
        <v>17</v>
      </c>
      <c r="D30" s="7" t="s">
        <v>23</v>
      </c>
      <c r="E30" s="7" t="s">
        <v>60</v>
      </c>
      <c r="F30" s="7" t="s">
        <v>38</v>
      </c>
      <c r="G30" s="7" t="s">
        <v>19</v>
      </c>
      <c r="H30" s="18">
        <f>H31</f>
        <v>291.10000000000002</v>
      </c>
      <c r="I30" s="18">
        <f t="shared" ref="I30:J30" si="6">I31</f>
        <v>348</v>
      </c>
      <c r="J30" s="18">
        <f t="shared" si="6"/>
        <v>348</v>
      </c>
    </row>
    <row r="31" spans="1:10" ht="131.25" customHeight="1">
      <c r="A31" s="25">
        <v>16</v>
      </c>
      <c r="B31" s="4" t="s">
        <v>109</v>
      </c>
      <c r="C31" s="7" t="s">
        <v>17</v>
      </c>
      <c r="D31" s="7" t="s">
        <v>24</v>
      </c>
      <c r="E31" s="7" t="s">
        <v>100</v>
      </c>
      <c r="F31" s="7" t="s">
        <v>16</v>
      </c>
      <c r="G31" s="7" t="s">
        <v>19</v>
      </c>
      <c r="H31" s="18">
        <v>291.10000000000002</v>
      </c>
      <c r="I31" s="19">
        <v>348</v>
      </c>
      <c r="J31" s="19">
        <f t="shared" si="3"/>
        <v>348</v>
      </c>
    </row>
    <row r="32" spans="1:10" ht="27.75" customHeight="1">
      <c r="A32" s="25">
        <v>17</v>
      </c>
      <c r="B32" s="4" t="s">
        <v>25</v>
      </c>
      <c r="C32" s="7" t="s">
        <v>17</v>
      </c>
      <c r="D32" s="7" t="s">
        <v>26</v>
      </c>
      <c r="E32" s="7" t="s">
        <v>60</v>
      </c>
      <c r="F32" s="7" t="s">
        <v>38</v>
      </c>
      <c r="G32" s="7" t="s">
        <v>19</v>
      </c>
      <c r="H32" s="18">
        <f>H33+H35</f>
        <v>181.3</v>
      </c>
      <c r="I32" s="18">
        <f t="shared" ref="I32:J32" si="7">I33+I35</f>
        <v>181.3</v>
      </c>
      <c r="J32" s="18">
        <f t="shared" si="7"/>
        <v>181.3</v>
      </c>
    </row>
    <row r="33" spans="1:10" ht="47.25" customHeight="1">
      <c r="A33" s="25">
        <v>18</v>
      </c>
      <c r="B33" s="4" t="s">
        <v>118</v>
      </c>
      <c r="C33" s="7" t="s">
        <v>17</v>
      </c>
      <c r="D33" s="7" t="s">
        <v>117</v>
      </c>
      <c r="E33" s="7" t="s">
        <v>60</v>
      </c>
      <c r="F33" s="7" t="s">
        <v>38</v>
      </c>
      <c r="G33" s="7" t="s">
        <v>19</v>
      </c>
      <c r="H33" s="18">
        <f>H34</f>
        <v>35</v>
      </c>
      <c r="I33" s="19">
        <f>I34</f>
        <v>146.30000000000001</v>
      </c>
      <c r="J33" s="19">
        <f t="shared" si="3"/>
        <v>146.30000000000001</v>
      </c>
    </row>
    <row r="34" spans="1:10" ht="129" customHeight="1">
      <c r="A34" s="25">
        <v>19</v>
      </c>
      <c r="B34" s="4" t="s">
        <v>112</v>
      </c>
      <c r="C34" s="7" t="s">
        <v>17</v>
      </c>
      <c r="D34" s="7" t="s">
        <v>111</v>
      </c>
      <c r="E34" s="7" t="s">
        <v>100</v>
      </c>
      <c r="F34" s="7" t="s">
        <v>16</v>
      </c>
      <c r="G34" s="7" t="s">
        <v>19</v>
      </c>
      <c r="H34" s="18">
        <v>35</v>
      </c>
      <c r="I34" s="19">
        <v>146.30000000000001</v>
      </c>
      <c r="J34" s="19">
        <v>146.30000000000001</v>
      </c>
    </row>
    <row r="35" spans="1:10" ht="60" customHeight="1">
      <c r="A35" s="25">
        <v>20</v>
      </c>
      <c r="B35" s="4" t="s">
        <v>114</v>
      </c>
      <c r="C35" s="7" t="s">
        <v>17</v>
      </c>
      <c r="D35" s="7" t="s">
        <v>113</v>
      </c>
      <c r="E35" s="7" t="s">
        <v>60</v>
      </c>
      <c r="F35" s="7" t="s">
        <v>38</v>
      </c>
      <c r="G35" s="7" t="s">
        <v>19</v>
      </c>
      <c r="H35" s="18">
        <f>H36</f>
        <v>146.30000000000001</v>
      </c>
      <c r="I35" s="19">
        <f>I36</f>
        <v>35</v>
      </c>
      <c r="J35" s="19">
        <f>J36</f>
        <v>35</v>
      </c>
    </row>
    <row r="36" spans="1:10" ht="97.5" customHeight="1">
      <c r="A36" s="25">
        <v>21</v>
      </c>
      <c r="B36" s="9" t="s">
        <v>116</v>
      </c>
      <c r="C36" s="7" t="s">
        <v>17</v>
      </c>
      <c r="D36" s="7" t="s">
        <v>115</v>
      </c>
      <c r="E36" s="7" t="s">
        <v>100</v>
      </c>
      <c r="F36" s="7" t="s">
        <v>16</v>
      </c>
      <c r="G36" s="7" t="s">
        <v>19</v>
      </c>
      <c r="H36" s="18">
        <v>146.30000000000001</v>
      </c>
      <c r="I36" s="19">
        <v>35</v>
      </c>
      <c r="J36" s="19">
        <v>35</v>
      </c>
    </row>
    <row r="37" spans="1:10" ht="37.5" customHeight="1">
      <c r="A37" s="25">
        <v>22</v>
      </c>
      <c r="B37" s="4" t="s">
        <v>27</v>
      </c>
      <c r="C37" s="7" t="s">
        <v>62</v>
      </c>
      <c r="D37" s="7" t="s">
        <v>28</v>
      </c>
      <c r="E37" s="7" t="s">
        <v>60</v>
      </c>
      <c r="F37" s="7" t="s">
        <v>38</v>
      </c>
      <c r="G37" s="7" t="s">
        <v>62</v>
      </c>
      <c r="H37" s="18">
        <f>H38</f>
        <v>100</v>
      </c>
      <c r="I37" s="18">
        <f t="shared" ref="I37:J38" si="8">I38</f>
        <v>100</v>
      </c>
      <c r="J37" s="18">
        <f t="shared" si="8"/>
        <v>120</v>
      </c>
    </row>
    <row r="38" spans="1:10" ht="124.5" customHeight="1">
      <c r="A38" s="25">
        <v>23</v>
      </c>
      <c r="B38" s="4" t="s">
        <v>29</v>
      </c>
      <c r="C38" s="7" t="s">
        <v>32</v>
      </c>
      <c r="D38" s="7" t="s">
        <v>30</v>
      </c>
      <c r="E38" s="7" t="s">
        <v>18</v>
      </c>
      <c r="F38" s="7" t="s">
        <v>38</v>
      </c>
      <c r="G38" s="7" t="s">
        <v>19</v>
      </c>
      <c r="H38" s="18">
        <f>H39</f>
        <v>100</v>
      </c>
      <c r="I38" s="18">
        <f t="shared" si="8"/>
        <v>100</v>
      </c>
      <c r="J38" s="18">
        <f t="shared" si="8"/>
        <v>120</v>
      </c>
    </row>
    <row r="39" spans="1:10" ht="212.25" customHeight="1">
      <c r="A39" s="25">
        <v>24</v>
      </c>
      <c r="B39" s="4" t="s">
        <v>98</v>
      </c>
      <c r="C39" s="7" t="s">
        <v>32</v>
      </c>
      <c r="D39" s="7" t="s">
        <v>31</v>
      </c>
      <c r="E39" s="7" t="s">
        <v>18</v>
      </c>
      <c r="F39" s="7" t="s">
        <v>16</v>
      </c>
      <c r="G39" s="7" t="s">
        <v>19</v>
      </c>
      <c r="H39" s="18">
        <v>100</v>
      </c>
      <c r="I39" s="19">
        <v>100</v>
      </c>
      <c r="J39" s="19">
        <v>120</v>
      </c>
    </row>
    <row r="40" spans="1:10" ht="139.5" customHeight="1">
      <c r="A40" s="25">
        <v>25</v>
      </c>
      <c r="B40" s="4" t="s">
        <v>33</v>
      </c>
      <c r="C40" s="7" t="s">
        <v>62</v>
      </c>
      <c r="D40" s="7" t="s">
        <v>34</v>
      </c>
      <c r="E40" s="7" t="s">
        <v>60</v>
      </c>
      <c r="F40" s="7" t="s">
        <v>38</v>
      </c>
      <c r="G40" s="7" t="s">
        <v>62</v>
      </c>
      <c r="H40" s="22">
        <f>H41</f>
        <v>8276.25</v>
      </c>
      <c r="I40" s="18">
        <f t="shared" ref="I40:J40" si="9">I41</f>
        <v>8276.25</v>
      </c>
      <c r="J40" s="18">
        <f t="shared" si="9"/>
        <v>8291.59</v>
      </c>
    </row>
    <row r="41" spans="1:10" ht="237" customHeight="1">
      <c r="A41" s="25">
        <v>26</v>
      </c>
      <c r="B41" s="4" t="s">
        <v>64</v>
      </c>
      <c r="C41" s="7" t="s">
        <v>82</v>
      </c>
      <c r="D41" s="7" t="s">
        <v>35</v>
      </c>
      <c r="E41" s="7" t="s">
        <v>60</v>
      </c>
      <c r="F41" s="7" t="s">
        <v>38</v>
      </c>
      <c r="G41" s="7" t="s">
        <v>39</v>
      </c>
      <c r="H41" s="22">
        <f>H42+H44</f>
        <v>8276.25</v>
      </c>
      <c r="I41" s="18">
        <f t="shared" ref="I41:J41" si="10">I42+I44</f>
        <v>8276.25</v>
      </c>
      <c r="J41" s="18">
        <f t="shared" si="10"/>
        <v>8291.59</v>
      </c>
    </row>
    <row r="42" spans="1:10" ht="177" customHeight="1">
      <c r="A42" s="25">
        <v>27</v>
      </c>
      <c r="B42" s="4" t="s">
        <v>36</v>
      </c>
      <c r="C42" s="7" t="s">
        <v>82</v>
      </c>
      <c r="D42" s="7" t="s">
        <v>37</v>
      </c>
      <c r="E42" s="7" t="s">
        <v>60</v>
      </c>
      <c r="F42" s="7" t="s">
        <v>38</v>
      </c>
      <c r="G42" s="7" t="s">
        <v>39</v>
      </c>
      <c r="H42" s="22">
        <f>H43</f>
        <v>7318.85</v>
      </c>
      <c r="I42" s="18">
        <f t="shared" ref="I42:J42" si="11">I43</f>
        <v>7318.85</v>
      </c>
      <c r="J42" s="18">
        <f t="shared" si="11"/>
        <v>7318.85</v>
      </c>
    </row>
    <row r="43" spans="1:10" ht="183.75" customHeight="1">
      <c r="A43" s="25">
        <v>28</v>
      </c>
      <c r="B43" s="4" t="s">
        <v>108</v>
      </c>
      <c r="C43" s="7" t="s">
        <v>82</v>
      </c>
      <c r="D43" s="7" t="s">
        <v>59</v>
      </c>
      <c r="E43" s="7" t="s">
        <v>100</v>
      </c>
      <c r="F43" s="7" t="s">
        <v>38</v>
      </c>
      <c r="G43" s="7" t="s">
        <v>39</v>
      </c>
      <c r="H43" s="22">
        <v>7318.85</v>
      </c>
      <c r="I43" s="19">
        <v>7318.85</v>
      </c>
      <c r="J43" s="19">
        <v>7318.85</v>
      </c>
    </row>
    <row r="44" spans="1:10" ht="231.75" customHeight="1">
      <c r="A44" s="25">
        <v>29</v>
      </c>
      <c r="B44" s="4" t="s">
        <v>68</v>
      </c>
      <c r="C44" s="7" t="s">
        <v>32</v>
      </c>
      <c r="D44" s="7" t="s">
        <v>40</v>
      </c>
      <c r="E44" s="7" t="s">
        <v>60</v>
      </c>
      <c r="F44" s="7" t="s">
        <v>38</v>
      </c>
      <c r="G44" s="7" t="s">
        <v>39</v>
      </c>
      <c r="H44" s="18">
        <f>H45</f>
        <v>957.4</v>
      </c>
      <c r="I44" s="19">
        <f>I45</f>
        <v>957.4</v>
      </c>
      <c r="J44" s="19">
        <f>J45</f>
        <v>972.74</v>
      </c>
    </row>
    <row r="45" spans="1:10" ht="173.25" customHeight="1">
      <c r="A45" s="25">
        <v>30</v>
      </c>
      <c r="B45" s="4" t="s">
        <v>110</v>
      </c>
      <c r="C45" s="7" t="s">
        <v>32</v>
      </c>
      <c r="D45" s="7" t="s">
        <v>41</v>
      </c>
      <c r="E45" s="7" t="s">
        <v>100</v>
      </c>
      <c r="F45" s="7" t="s">
        <v>38</v>
      </c>
      <c r="G45" s="7" t="s">
        <v>39</v>
      </c>
      <c r="H45" s="18">
        <v>957.4</v>
      </c>
      <c r="I45" s="19">
        <v>957.4</v>
      </c>
      <c r="J45" s="19">
        <v>972.74</v>
      </c>
    </row>
    <row r="46" spans="1:10" ht="47.25" customHeight="1">
      <c r="A46" s="25">
        <v>31</v>
      </c>
      <c r="B46" s="4" t="s">
        <v>87</v>
      </c>
      <c r="C46" s="7" t="s">
        <v>32</v>
      </c>
      <c r="D46" s="7" t="s">
        <v>85</v>
      </c>
      <c r="E46" s="7" t="s">
        <v>60</v>
      </c>
      <c r="F46" s="7" t="s">
        <v>38</v>
      </c>
      <c r="G46" s="7" t="s">
        <v>62</v>
      </c>
      <c r="H46" s="18">
        <f>H47</f>
        <v>4</v>
      </c>
      <c r="I46" s="18">
        <f t="shared" ref="I46:J46" si="12">I47</f>
        <v>4</v>
      </c>
      <c r="J46" s="18">
        <f t="shared" si="12"/>
        <v>4</v>
      </c>
    </row>
    <row r="47" spans="1:10" ht="112.5">
      <c r="A47" s="25">
        <v>32</v>
      </c>
      <c r="B47" s="4" t="s">
        <v>81</v>
      </c>
      <c r="C47" s="7" t="s">
        <v>32</v>
      </c>
      <c r="D47" s="7" t="s">
        <v>86</v>
      </c>
      <c r="E47" s="7" t="s">
        <v>79</v>
      </c>
      <c r="F47" s="7" t="s">
        <v>38</v>
      </c>
      <c r="G47" s="7" t="s">
        <v>78</v>
      </c>
      <c r="H47" s="18">
        <f>H48</f>
        <v>4</v>
      </c>
      <c r="I47" s="19">
        <f>I48</f>
        <v>4</v>
      </c>
      <c r="J47" s="19">
        <f>J48</f>
        <v>4</v>
      </c>
    </row>
    <row r="48" spans="1:10" ht="131.25">
      <c r="A48" s="25">
        <v>33</v>
      </c>
      <c r="B48" s="4" t="s">
        <v>77</v>
      </c>
      <c r="C48" s="7" t="s">
        <v>32</v>
      </c>
      <c r="D48" s="7" t="s">
        <v>80</v>
      </c>
      <c r="E48" s="7" t="s">
        <v>79</v>
      </c>
      <c r="F48" s="7" t="s">
        <v>38</v>
      </c>
      <c r="G48" s="7" t="s">
        <v>78</v>
      </c>
      <c r="H48" s="18">
        <v>4</v>
      </c>
      <c r="I48" s="19">
        <v>4</v>
      </c>
      <c r="J48" s="19">
        <v>4</v>
      </c>
    </row>
    <row r="49" spans="1:10" ht="37.5">
      <c r="A49" s="25">
        <v>34</v>
      </c>
      <c r="B49" s="4" t="s">
        <v>42</v>
      </c>
      <c r="C49" s="7" t="s">
        <v>62</v>
      </c>
      <c r="D49" s="7" t="s">
        <v>43</v>
      </c>
      <c r="E49" s="7" t="s">
        <v>60</v>
      </c>
      <c r="F49" s="7" t="s">
        <v>38</v>
      </c>
      <c r="G49" s="7" t="s">
        <v>62</v>
      </c>
      <c r="H49" s="31">
        <f>H50</f>
        <v>9854.9595099999988</v>
      </c>
      <c r="I49" s="18">
        <f t="shared" ref="I49:J49" si="13">I50</f>
        <v>8109.7</v>
      </c>
      <c r="J49" s="18">
        <f t="shared" si="13"/>
        <v>4027.3</v>
      </c>
    </row>
    <row r="50" spans="1:10" ht="96" customHeight="1">
      <c r="A50" s="25">
        <v>35</v>
      </c>
      <c r="B50" s="4" t="s">
        <v>44</v>
      </c>
      <c r="C50" s="7" t="s">
        <v>62</v>
      </c>
      <c r="D50" s="7" t="s">
        <v>45</v>
      </c>
      <c r="E50" s="7" t="s">
        <v>60</v>
      </c>
      <c r="F50" s="7" t="s">
        <v>38</v>
      </c>
      <c r="G50" s="7" t="s">
        <v>62</v>
      </c>
      <c r="H50" s="31">
        <f>H51+H54+H59</f>
        <v>9854.9595099999988</v>
      </c>
      <c r="I50" s="18">
        <f>I51+I54+I59</f>
        <v>8109.7</v>
      </c>
      <c r="J50" s="18">
        <f>J51+J54+J59</f>
        <v>4027.3</v>
      </c>
    </row>
    <row r="51" spans="1:10" ht="66.75" customHeight="1">
      <c r="A51" s="25">
        <v>36</v>
      </c>
      <c r="B51" s="4" t="s">
        <v>46</v>
      </c>
      <c r="C51" s="7" t="s">
        <v>32</v>
      </c>
      <c r="D51" s="7" t="s">
        <v>47</v>
      </c>
      <c r="E51" s="7" t="s">
        <v>60</v>
      </c>
      <c r="F51" s="7" t="s">
        <v>38</v>
      </c>
      <c r="G51" s="7" t="s">
        <v>50</v>
      </c>
      <c r="H51" s="18">
        <f t="shared" ref="H51:J52" si="14">H52</f>
        <v>520.70000000000005</v>
      </c>
      <c r="I51" s="19">
        <f t="shared" si="14"/>
        <v>665.7</v>
      </c>
      <c r="J51" s="19">
        <f t="shared" si="14"/>
        <v>665.7</v>
      </c>
    </row>
    <row r="52" spans="1:10" ht="45.75" customHeight="1">
      <c r="A52" s="25">
        <v>37</v>
      </c>
      <c r="B52" s="4" t="s">
        <v>48</v>
      </c>
      <c r="C52" s="7" t="s">
        <v>32</v>
      </c>
      <c r="D52" s="7" t="s">
        <v>49</v>
      </c>
      <c r="E52" s="7" t="s">
        <v>60</v>
      </c>
      <c r="F52" s="7" t="s">
        <v>38</v>
      </c>
      <c r="G52" s="7" t="s">
        <v>50</v>
      </c>
      <c r="H52" s="18">
        <f t="shared" si="14"/>
        <v>520.70000000000005</v>
      </c>
      <c r="I52" s="19">
        <f t="shared" si="14"/>
        <v>665.7</v>
      </c>
      <c r="J52" s="19">
        <f t="shared" si="14"/>
        <v>665.7</v>
      </c>
    </row>
    <row r="53" spans="1:10" ht="63.75" customHeight="1">
      <c r="A53" s="25">
        <v>38</v>
      </c>
      <c r="B53" s="4" t="s">
        <v>107</v>
      </c>
      <c r="C53" s="7" t="s">
        <v>32</v>
      </c>
      <c r="D53" s="7" t="s">
        <v>49</v>
      </c>
      <c r="E53" s="7" t="s">
        <v>100</v>
      </c>
      <c r="F53" s="7" t="s">
        <v>38</v>
      </c>
      <c r="G53" s="7" t="s">
        <v>50</v>
      </c>
      <c r="H53" s="18">
        <v>520.70000000000005</v>
      </c>
      <c r="I53" s="19">
        <v>665.7</v>
      </c>
      <c r="J53" s="19">
        <v>665.7</v>
      </c>
    </row>
    <row r="54" spans="1:10" ht="85.5" customHeight="1">
      <c r="A54" s="25">
        <v>39</v>
      </c>
      <c r="B54" s="4" t="s">
        <v>51</v>
      </c>
      <c r="C54" s="7" t="s">
        <v>32</v>
      </c>
      <c r="D54" s="7" t="s">
        <v>52</v>
      </c>
      <c r="E54" s="7" t="s">
        <v>60</v>
      </c>
      <c r="F54" s="7" t="s">
        <v>38</v>
      </c>
      <c r="G54" s="7" t="s">
        <v>62</v>
      </c>
      <c r="H54" s="18">
        <f>H55+H57</f>
        <v>451.7</v>
      </c>
      <c r="I54" s="18">
        <f t="shared" ref="I54:J54" si="15">I55+I57</f>
        <v>502.29999999999995</v>
      </c>
      <c r="J54" s="18">
        <f t="shared" si="15"/>
        <v>476</v>
      </c>
    </row>
    <row r="55" spans="1:10" ht="105" customHeight="1">
      <c r="A55" s="25">
        <v>40</v>
      </c>
      <c r="B55" s="4" t="s">
        <v>53</v>
      </c>
      <c r="C55" s="7" t="s">
        <v>32</v>
      </c>
      <c r="D55" s="7" t="s">
        <v>54</v>
      </c>
      <c r="E55" s="7" t="s">
        <v>60</v>
      </c>
      <c r="F55" s="7" t="s">
        <v>38</v>
      </c>
      <c r="G55" s="7" t="s">
        <v>50</v>
      </c>
      <c r="H55" s="18">
        <f t="shared" ref="H55:J55" si="16">H56</f>
        <v>436.9</v>
      </c>
      <c r="I55" s="19">
        <f t="shared" si="16"/>
        <v>487.4</v>
      </c>
      <c r="J55" s="19">
        <f t="shared" si="16"/>
        <v>461.1</v>
      </c>
    </row>
    <row r="56" spans="1:10" ht="123" customHeight="1">
      <c r="A56" s="25">
        <v>41</v>
      </c>
      <c r="B56" s="4" t="s">
        <v>106</v>
      </c>
      <c r="C56" s="7" t="s">
        <v>32</v>
      </c>
      <c r="D56" s="7" t="s">
        <v>54</v>
      </c>
      <c r="E56" s="7" t="s">
        <v>100</v>
      </c>
      <c r="F56" s="7" t="s">
        <v>38</v>
      </c>
      <c r="G56" s="7" t="s">
        <v>50</v>
      </c>
      <c r="H56" s="18">
        <f>483.4-46.5</f>
        <v>436.9</v>
      </c>
      <c r="I56" s="19">
        <v>487.4</v>
      </c>
      <c r="J56" s="19">
        <v>461.1</v>
      </c>
    </row>
    <row r="57" spans="1:10" ht="90.75" customHeight="1">
      <c r="A57" s="25">
        <v>42</v>
      </c>
      <c r="B57" s="4" t="s">
        <v>119</v>
      </c>
      <c r="C57" s="7" t="s">
        <v>32</v>
      </c>
      <c r="D57" s="7" t="s">
        <v>95</v>
      </c>
      <c r="E57" s="7" t="s">
        <v>60</v>
      </c>
      <c r="F57" s="7" t="s">
        <v>38</v>
      </c>
      <c r="G57" s="7" t="s">
        <v>50</v>
      </c>
      <c r="H57" s="18">
        <f>H58</f>
        <v>14.8</v>
      </c>
      <c r="I57" s="18">
        <f t="shared" ref="I57:J57" si="17">I58</f>
        <v>14.9</v>
      </c>
      <c r="J57" s="18">
        <f t="shared" si="17"/>
        <v>14.9</v>
      </c>
    </row>
    <row r="58" spans="1:10" ht="172.5" customHeight="1">
      <c r="A58" s="25">
        <v>43</v>
      </c>
      <c r="B58" s="4" t="s">
        <v>120</v>
      </c>
      <c r="C58" s="7" t="s">
        <v>32</v>
      </c>
      <c r="D58" s="7" t="s">
        <v>95</v>
      </c>
      <c r="E58" s="7" t="s">
        <v>100</v>
      </c>
      <c r="F58" s="7" t="s">
        <v>96</v>
      </c>
      <c r="G58" s="7" t="s">
        <v>50</v>
      </c>
      <c r="H58" s="18">
        <f>14.5+0.3</f>
        <v>14.8</v>
      </c>
      <c r="I58" s="19">
        <v>14.9</v>
      </c>
      <c r="J58" s="19">
        <v>14.9</v>
      </c>
    </row>
    <row r="59" spans="1:10" ht="50.25" customHeight="1">
      <c r="A59" s="25">
        <v>44</v>
      </c>
      <c r="B59" s="4" t="s">
        <v>55</v>
      </c>
      <c r="C59" s="7" t="s">
        <v>32</v>
      </c>
      <c r="D59" s="7" t="s">
        <v>56</v>
      </c>
      <c r="E59" s="7" t="s">
        <v>60</v>
      </c>
      <c r="F59" s="7" t="s">
        <v>38</v>
      </c>
      <c r="G59" s="7" t="s">
        <v>50</v>
      </c>
      <c r="H59" s="31">
        <f t="shared" ref="H59:J60" si="18">H60</f>
        <v>8882.5595099999991</v>
      </c>
      <c r="I59" s="19">
        <f t="shared" si="18"/>
        <v>6941.7</v>
      </c>
      <c r="J59" s="19">
        <f t="shared" si="18"/>
        <v>2885.6</v>
      </c>
    </row>
    <row r="60" spans="1:10" ht="68.25" customHeight="1">
      <c r="A60" s="25">
        <v>45</v>
      </c>
      <c r="B60" s="4" t="s">
        <v>65</v>
      </c>
      <c r="C60" s="7" t="s">
        <v>32</v>
      </c>
      <c r="D60" s="7" t="s">
        <v>57</v>
      </c>
      <c r="E60" s="7" t="s">
        <v>60</v>
      </c>
      <c r="F60" s="7" t="s">
        <v>38</v>
      </c>
      <c r="G60" s="7" t="s">
        <v>50</v>
      </c>
      <c r="H60" s="31">
        <f t="shared" si="18"/>
        <v>8882.5595099999991</v>
      </c>
      <c r="I60" s="19">
        <f t="shared" si="18"/>
        <v>6941.7</v>
      </c>
      <c r="J60" s="19">
        <f t="shared" si="18"/>
        <v>2885.6</v>
      </c>
    </row>
    <row r="61" spans="1:10" ht="80.25" customHeight="1">
      <c r="A61" s="25">
        <v>46</v>
      </c>
      <c r="B61" s="4" t="s">
        <v>105</v>
      </c>
      <c r="C61" s="7" t="s">
        <v>32</v>
      </c>
      <c r="D61" s="7" t="s">
        <v>57</v>
      </c>
      <c r="E61" s="7" t="s">
        <v>100</v>
      </c>
      <c r="F61" s="7" t="s">
        <v>38</v>
      </c>
      <c r="G61" s="7" t="s">
        <v>50</v>
      </c>
      <c r="H61" s="31">
        <f>20+6921.7+800.2+80+271.815+6.03276+70.05855+7.8342+369.82+339.1-4.001</f>
        <v>8882.5595099999991</v>
      </c>
      <c r="I61" s="19">
        <f>20+6921.7</f>
        <v>6941.7</v>
      </c>
      <c r="J61" s="19">
        <f>20+2865.6</f>
        <v>2885.6</v>
      </c>
    </row>
    <row r="62" spans="1:10" ht="18.75">
      <c r="A62" s="32" t="s">
        <v>9</v>
      </c>
      <c r="B62" s="33"/>
      <c r="C62" s="33"/>
      <c r="D62" s="33"/>
      <c r="E62" s="33"/>
      <c r="F62" s="33"/>
      <c r="G62" s="34"/>
      <c r="H62" s="30">
        <f>H15</f>
        <v>20932.309509999999</v>
      </c>
      <c r="I62" s="20">
        <f>I15</f>
        <v>19370.95</v>
      </c>
      <c r="J62" s="20">
        <f>J15</f>
        <v>15503.689999999999</v>
      </c>
    </row>
    <row r="64" spans="1:10">
      <c r="H64" s="8"/>
      <c r="I64" s="23"/>
      <c r="J64" s="23"/>
    </row>
    <row r="65" spans="2:10" ht="15" customHeight="1">
      <c r="B65" s="1"/>
    </row>
    <row r="66" spans="2:10" ht="15" customHeight="1">
      <c r="B66" s="2"/>
      <c r="I66" s="23"/>
      <c r="J66" s="23"/>
    </row>
    <row r="67" spans="2:10" ht="15" customHeight="1">
      <c r="B67" s="2"/>
    </row>
    <row r="68" spans="2:10" ht="15" customHeight="1">
      <c r="B68" s="3"/>
    </row>
    <row r="69" spans="2:10" ht="15" customHeight="1">
      <c r="B69" s="3"/>
    </row>
  </sheetData>
  <mergeCells count="22">
    <mergeCell ref="C12:G12"/>
    <mergeCell ref="B12:B13"/>
    <mergeCell ref="H11:H13"/>
    <mergeCell ref="E5:J5"/>
    <mergeCell ref="E6:J6"/>
    <mergeCell ref="E7:J7"/>
    <mergeCell ref="A62:G62"/>
    <mergeCell ref="E1:J1"/>
    <mergeCell ref="E2:J2"/>
    <mergeCell ref="E3:J3"/>
    <mergeCell ref="A11:A13"/>
    <mergeCell ref="B11:G11"/>
    <mergeCell ref="A5:B5"/>
    <mergeCell ref="C5:D5"/>
    <mergeCell ref="A7:B7"/>
    <mergeCell ref="C7:D7"/>
    <mergeCell ref="A6:B6"/>
    <mergeCell ref="C6:D6"/>
    <mergeCell ref="A10:J10"/>
    <mergeCell ref="A8:J8"/>
    <mergeCell ref="I11:I13"/>
    <mergeCell ref="J11:J13"/>
  </mergeCells>
  <phoneticPr fontId="0" type="noConversion"/>
  <pageMargins left="1.1811023622047245" right="0.39370078740157483" top="0.78740157480314965" bottom="0.39370078740157483" header="0.27559055118110237" footer="0.15748031496062992"/>
  <pageSetup paperSize="9" scale="61" fitToHeight="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2015-10-21T01:56:34Z</cp:lastPrinted>
  <dcterms:created xsi:type="dcterms:W3CDTF">2010-12-24T06:46:12Z</dcterms:created>
  <dcterms:modified xsi:type="dcterms:W3CDTF">2015-10-21T01:56:47Z</dcterms:modified>
</cp:coreProperties>
</file>