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15480" windowHeight="9420"/>
  </bookViews>
  <sheets>
    <sheet name="Лист1" sheetId="1" r:id="rId1"/>
  </sheets>
  <definedNames>
    <definedName name="_xlnm.Print_Titles" localSheetId="0">Лист1!$6:$7</definedName>
  </definedNames>
  <calcPr calcId="145621"/>
</workbook>
</file>

<file path=xl/calcChain.xml><?xml version="1.0" encoding="utf-8"?>
<calcChain xmlns="http://schemas.openxmlformats.org/spreadsheetml/2006/main">
  <c r="D40" i="1" l="1"/>
  <c r="D30" i="1" l="1"/>
  <c r="D31" i="1" l="1"/>
  <c r="C32" i="1" l="1"/>
  <c r="C31" i="1"/>
  <c r="C24" i="1" l="1"/>
  <c r="C23" i="1"/>
  <c r="C20" i="1" s="1"/>
  <c r="C19" i="1" s="1"/>
  <c r="C34" i="1"/>
  <c r="D19" i="1" l="1"/>
  <c r="C8" i="1" l="1"/>
  <c r="D27" i="1" l="1"/>
  <c r="C16" i="1" l="1"/>
  <c r="C37" i="1" l="1"/>
  <c r="C35" i="1"/>
  <c r="C27" i="1" l="1"/>
  <c r="C40" i="1" s="1"/>
  <c r="D37" i="1"/>
  <c r="D16" i="1" l="1"/>
</calcChain>
</file>

<file path=xl/sharedStrings.xml><?xml version="1.0" encoding="utf-8"?>
<sst xmlns="http://schemas.openxmlformats.org/spreadsheetml/2006/main" count="84" uniqueCount="77">
  <si>
    <t>3</t>
  </si>
  <si>
    <t>0100</t>
  </si>
  <si>
    <t>0102</t>
  </si>
  <si>
    <t>0104</t>
  </si>
  <si>
    <t>Резервные фонды</t>
  </si>
  <si>
    <t>0111</t>
  </si>
  <si>
    <t>0113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</si>
  <si>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</si>
  <si>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</si>
  <si>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</si>
  <si>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</si>
  <si>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</si>
  <si>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</si>
  <si>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</si>
  <si>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</si>
  <si>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0400</t>
  </si>
  <si>
    <t>Другие вопросы в области национальной экономики</t>
  </si>
  <si>
    <t>0412</t>
  </si>
  <si>
    <t>0500</t>
  </si>
  <si>
    <t>Коммунальное хозяйство</t>
  </si>
  <si>
    <t>0502</t>
  </si>
  <si>
    <t>0503</t>
  </si>
  <si>
    <t>0800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</si>
  <si>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</si>
  <si>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</si>
  <si>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</si>
  <si>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</si>
  <si>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</si>
  <si>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</si>
  <si>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>0409</t>
  </si>
  <si>
    <t>Всего</t>
  </si>
  <si>
    <t>1</t>
  </si>
  <si>
    <t>4</t>
  </si>
  <si>
    <t>Формирование здорового образа  жизни через развитие массовой  физической культуры  и спорта</t>
  </si>
  <si>
    <t>0107</t>
  </si>
  <si>
    <t>Наименование  показателя бюджетной классификации</t>
  </si>
  <si>
    <t>ОБЩЕГОСУДАРСТВЕННЫЕ ВОПРОСЫ</t>
  </si>
  <si>
    <t>НАЦИОНАЛЬНАЯ ОБОРОНА</t>
  </si>
  <si>
    <t>НАЦИОНАЛЬНАЯ БЕЗОПАСНОСТЬ И ПРОВООХРАНИТЕЛЬНАЯ ДЕЯТЕЛЬНОСТЬ</t>
  </si>
  <si>
    <t>ЖИЛИЩНО-КОММУНАЛЬНОЕ ХОЗЯЙСТВО</t>
  </si>
  <si>
    <t>КУЛЬТУРА, КИНЕМАТОГРАФИЯ</t>
  </si>
  <si>
    <t>ЗДРАВООХРАНЕНИЕ</t>
  </si>
  <si>
    <t>ФИЗИЧЕСКАЯ КУЛЬТУРА И СПОРТ</t>
  </si>
  <si>
    <t>Раздел- подраздел</t>
  </si>
  <si>
    <t>Главный бухгалтер</t>
  </si>
  <si>
    <t>С.Р.Бланк</t>
  </si>
  <si>
    <t>содержание дорог за счет местного бюджета</t>
  </si>
  <si>
    <t xml:space="preserve">Дорожное хозяйство (дорожные фонды) , в том числе </t>
  </si>
  <si>
    <t xml:space="preserve">Благоустройство </t>
  </si>
  <si>
    <t>2</t>
  </si>
  <si>
    <t>НАЦИОНАЛЬНАЯ ЭКОНОМИКА:</t>
  </si>
  <si>
    <t>Обеспечение и проведение выборов</t>
  </si>
  <si>
    <t xml:space="preserve">содержание дорог за счет акцизов - </t>
  </si>
  <si>
    <t>Софинансирование по гранту</t>
  </si>
  <si>
    <t>Большеирбинский ДК</t>
  </si>
  <si>
    <t>Праздники,библиотека</t>
  </si>
  <si>
    <t>Расходы на содержание дорог за счет краевых  средств 800,0  80,0</t>
  </si>
  <si>
    <t>Софинансирование расходов на содержание дорог 0,08    80,02</t>
  </si>
  <si>
    <t>Проект дорожного движения</t>
  </si>
  <si>
    <t>вносимые изменения в июне</t>
  </si>
  <si>
    <t>Изменения вносимые в  бюджет на 2015 год         в июне     2015 года</t>
  </si>
  <si>
    <t>План на 2015 год                        на 01.06.2015</t>
  </si>
  <si>
    <t xml:space="preserve">Организация, проведения оплачиваемых общественных работ от ЦЗ </t>
  </si>
  <si>
    <t>Г.Г.Кузик</t>
  </si>
  <si>
    <t xml:space="preserve">исполняющий обязанности Главы поселка </t>
  </si>
  <si>
    <t>70,05855</t>
  </si>
  <si>
    <t>Другие общегосударственные вопросы</t>
  </si>
  <si>
    <t>- 4,1   +4,1</t>
  </si>
  <si>
    <t>Субсидия на персональные выплаты, устанавливаемые в целях повышения оплаты труда молодым специалистам ДК  70 058,55руб.</t>
  </si>
  <si>
    <t>Дополнительно на увеличение фонда оплаты труда по обслуживающему персоналу  зарплата 8 140,0руб + налоги 2 460,0руб.= 10 600 ,0руб. (Сократили 0,5 ставки делопроизводителя, ввели 0,75 ставки курьера в с.Поначево)</t>
  </si>
  <si>
    <t>Организация, проведения оплачиваемых общественных работ от ЦЗ  за апрель                                                                                   6 032,76руб., за май 7 834,20руб.= 13 866,96 руб.</t>
  </si>
  <si>
    <t>Дополнительно на увеличение фонда оплаты труда по разделу Глава МО с 01.06.15 на 5% зарплата 12 776,0руб + налоги 3 855,0руб.= 16 631,0руб.</t>
  </si>
  <si>
    <t>Функционирование высшего должностного лица муниципального образования 12776,0+3855,0=16631,0</t>
  </si>
  <si>
    <t>Увеличение фонда оплаты труда за счет сокращения 0,5  ставки бухгалтера с 11.06.2015 -16631,0    -10600  -1345,0=28576,0</t>
  </si>
  <si>
    <t>Уменьшение расходов по страхованию муниципального имущества  -4 100,0руб. дополнительно на коммунальные услуги имущества не переданного в аренду +4100,0руб.коммунальные услуги по администрации +1345,0руб.</t>
  </si>
  <si>
    <t>Функционирование  местных администраций      (не МА +2140,0+2460,0=10600,0)   коммунальные услуги +1345,0руб.         -28576,0 с МС</t>
  </si>
  <si>
    <t>-16,631                                                                            -10,6                 +10,6                   -1,345                         +1,345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</si>
</sst>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"/>
    <numFmt numFmtId="165" formatCode="_-* #,##0.000_р_._-;\-* #,##0.000_р_._-;_-* &quot;-&quot;???_р_._-;_-@_-"/>
    <numFmt numFmtId="166" formatCode="#,##0.00_ ;\-#,##0.00\ "/>
    <numFmt numFmtId="167" formatCode="_-* #,##0.00000_р_._-;\-* #,##0.00000_р_._-;_-* &quot;-&quot;?????_р_._-;_-@_-"/>
    <numFmt numFmtId="168" formatCode="_-* #,##0.0000_р_._-;\-* #,##0.0000_р_._-;_-* &quot;-&quot;????_р_.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 applyFill="1"/>
    <xf numFmtId="49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43" fontId="4" fillId="0" borderId="1" xfId="2" applyFont="1" applyBorder="1" applyAlignment="1">
      <alignment vertical="top"/>
    </xf>
    <xf numFmtId="43" fontId="4" fillId="0" borderId="1" xfId="2" applyFont="1" applyBorder="1" applyAlignment="1">
      <alignment horizontal="center" vertical="center"/>
    </xf>
    <xf numFmtId="43" fontId="4" fillId="0" borderId="1" xfId="2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top"/>
    </xf>
    <xf numFmtId="165" fontId="4" fillId="0" borderId="1" xfId="2" applyNumberFormat="1" applyFont="1" applyBorder="1" applyAlignment="1">
      <alignment vertical="top"/>
    </xf>
    <xf numFmtId="165" fontId="4" fillId="0" borderId="1" xfId="2" applyNumberFormat="1" applyFont="1" applyBorder="1" applyAlignment="1">
      <alignment vertical="center"/>
    </xf>
    <xf numFmtId="166" fontId="4" fillId="0" borderId="1" xfId="2" applyNumberFormat="1" applyFont="1" applyBorder="1" applyAlignment="1">
      <alignment horizontal="center" vertical="top"/>
    </xf>
    <xf numFmtId="166" fontId="4" fillId="0" borderId="1" xfId="2" applyNumberFormat="1" applyFont="1" applyBorder="1" applyAlignment="1">
      <alignment horizontal="center" vertical="center"/>
    </xf>
    <xf numFmtId="2" fontId="4" fillId="0" borderId="1" xfId="2" applyNumberFormat="1" applyFont="1" applyBorder="1" applyAlignment="1">
      <alignment horizontal="center" vertical="top"/>
    </xf>
    <xf numFmtId="2" fontId="4" fillId="0" borderId="1" xfId="2" applyNumberFormat="1" applyFont="1" applyBorder="1" applyAlignment="1">
      <alignment horizontal="center" vertical="center"/>
    </xf>
    <xf numFmtId="43" fontId="4" fillId="0" borderId="1" xfId="2" applyNumberFormat="1" applyFont="1" applyBorder="1" applyAlignment="1">
      <alignment vertical="top"/>
    </xf>
    <xf numFmtId="43" fontId="4" fillId="0" borderId="1" xfId="2" applyNumberFormat="1" applyFont="1" applyBorder="1" applyAlignment="1">
      <alignment vertical="center"/>
    </xf>
    <xf numFmtId="49" fontId="4" fillId="0" borderId="1" xfId="2" applyNumberFormat="1" applyFont="1" applyBorder="1" applyAlignment="1">
      <alignment vertical="center"/>
    </xf>
    <xf numFmtId="0" fontId="7" fillId="0" borderId="0" xfId="0" applyFont="1"/>
    <xf numFmtId="0" fontId="6" fillId="0" borderId="4" xfId="1" applyFont="1" applyBorder="1" applyAlignment="1">
      <alignment horizontal="right"/>
    </xf>
    <xf numFmtId="0" fontId="8" fillId="0" borderId="0" xfId="0" applyFont="1"/>
    <xf numFmtId="167" fontId="4" fillId="0" borderId="1" xfId="2" applyNumberFormat="1" applyFont="1" applyBorder="1" applyAlignment="1">
      <alignment vertical="center"/>
    </xf>
    <xf numFmtId="168" fontId="4" fillId="0" borderId="1" xfId="2" applyNumberFormat="1" applyFont="1" applyBorder="1" applyAlignment="1">
      <alignment horizontal="right"/>
    </xf>
    <xf numFmtId="168" fontId="4" fillId="0" borderId="1" xfId="2" applyNumberFormat="1" applyFont="1" applyBorder="1" applyAlignment="1">
      <alignment vertical="center"/>
    </xf>
    <xf numFmtId="167" fontId="4" fillId="0" borderId="1" xfId="2" applyNumberFormat="1" applyFont="1" applyBorder="1" applyAlignment="1">
      <alignment vertical="top"/>
    </xf>
    <xf numFmtId="167" fontId="4" fillId="0" borderId="1" xfId="2" applyNumberFormat="1" applyFont="1" applyBorder="1" applyAlignment="1">
      <alignment horizontal="right"/>
    </xf>
    <xf numFmtId="49" fontId="4" fillId="0" borderId="1" xfId="2" applyNumberFormat="1" applyFont="1" applyBorder="1" applyAlignment="1">
      <alignment horizontal="center" vertical="top"/>
    </xf>
    <xf numFmtId="165" fontId="4" fillId="0" borderId="1" xfId="2" applyNumberFormat="1" applyFont="1" applyBorder="1" applyAlignment="1">
      <alignment horizontal="center" vertical="top"/>
    </xf>
    <xf numFmtId="49" fontId="4" fillId="0" borderId="1" xfId="2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1" applyFont="1" applyFill="1" applyAlignment="1">
      <alignment horizontal="center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topLeftCell="A25" workbookViewId="0">
      <selection activeCell="A47" sqref="A47:D47"/>
    </sheetView>
  </sheetViews>
  <sheetFormatPr defaultRowHeight="15" x14ac:dyDescent="0.25"/>
  <cols>
    <col min="1" max="1" width="59.140625" customWidth="1"/>
    <col min="2" max="2" width="13.7109375" customWidth="1"/>
    <col min="3" max="3" width="20.7109375" customWidth="1"/>
    <col min="4" max="4" width="16.5703125" customWidth="1"/>
  </cols>
  <sheetData>
    <row r="1" spans="1:4" ht="18.75" customHeight="1" x14ac:dyDescent="0.3">
      <c r="A1" s="32" t="s">
        <v>60</v>
      </c>
      <c r="B1" s="32"/>
      <c r="C1" s="32"/>
      <c r="D1" s="32"/>
    </row>
    <row r="2" spans="1:4" ht="15.75" hidden="1" customHeight="1" x14ac:dyDescent="0.25">
      <c r="A2" s="1"/>
      <c r="B2" s="1"/>
      <c r="C2" s="1"/>
    </row>
    <row r="3" spans="1:4" ht="13.5" hidden="1" customHeight="1" x14ac:dyDescent="0.25">
      <c r="A3" s="1"/>
      <c r="B3" s="1"/>
      <c r="C3" s="1"/>
    </row>
    <row r="4" spans="1:4" ht="18" customHeight="1" x14ac:dyDescent="0.25">
      <c r="A4" s="1"/>
      <c r="B4" s="1"/>
      <c r="C4" s="1"/>
      <c r="D4" s="20"/>
    </row>
    <row r="5" spans="1:4" ht="18" customHeight="1" x14ac:dyDescent="0.25">
      <c r="A5" s="33" t="s">
        <v>35</v>
      </c>
      <c r="B5" s="39" t="s">
        <v>43</v>
      </c>
      <c r="C5" s="35" t="s">
        <v>61</v>
      </c>
      <c r="D5" s="37" t="s">
        <v>59</v>
      </c>
    </row>
    <row r="6" spans="1:4" ht="60.75" customHeight="1" x14ac:dyDescent="0.25">
      <c r="A6" s="34"/>
      <c r="B6" s="40"/>
      <c r="C6" s="36"/>
      <c r="D6" s="38"/>
    </row>
    <row r="7" spans="1:4" ht="15.95" customHeight="1" x14ac:dyDescent="0.25">
      <c r="A7" s="2" t="s">
        <v>31</v>
      </c>
      <c r="B7" s="2" t="s">
        <v>49</v>
      </c>
      <c r="C7" s="2" t="s">
        <v>0</v>
      </c>
      <c r="D7" s="2" t="s">
        <v>32</v>
      </c>
    </row>
    <row r="8" spans="1:4" ht="18.75" x14ac:dyDescent="0.25">
      <c r="A8" s="3" t="s">
        <v>36</v>
      </c>
      <c r="B8" s="5" t="s">
        <v>1</v>
      </c>
      <c r="C8" s="10">
        <f>C9+C10+C12+C13+C11</f>
        <v>5149.9439999999995</v>
      </c>
      <c r="D8" s="10"/>
    </row>
    <row r="9" spans="1:4" ht="59.25" customHeight="1" x14ac:dyDescent="0.25">
      <c r="A9" s="3" t="s">
        <v>72</v>
      </c>
      <c r="B9" s="5" t="s">
        <v>2</v>
      </c>
      <c r="C9" s="8">
        <v>567.38</v>
      </c>
      <c r="D9" s="11">
        <v>16.631</v>
      </c>
    </row>
    <row r="10" spans="1:4" ht="99" customHeight="1" x14ac:dyDescent="0.25">
      <c r="A10" s="3" t="s">
        <v>75</v>
      </c>
      <c r="B10" s="5" t="s">
        <v>3</v>
      </c>
      <c r="C10" s="8">
        <v>4045.2</v>
      </c>
      <c r="D10" s="29" t="s">
        <v>76</v>
      </c>
    </row>
    <row r="11" spans="1:4" ht="18.75" x14ac:dyDescent="0.25">
      <c r="A11" s="3" t="s">
        <v>51</v>
      </c>
      <c r="B11" s="5" t="s">
        <v>34</v>
      </c>
      <c r="C11" s="6">
        <v>120</v>
      </c>
      <c r="D11" s="6"/>
    </row>
    <row r="12" spans="1:4" ht="18.75" x14ac:dyDescent="0.25">
      <c r="A12" s="3" t="s">
        <v>4</v>
      </c>
      <c r="B12" s="5" t="s">
        <v>5</v>
      </c>
      <c r="C12" s="6">
        <v>50</v>
      </c>
      <c r="D12" s="6"/>
    </row>
    <row r="13" spans="1:4" ht="44.25" customHeight="1" x14ac:dyDescent="0.25">
      <c r="A13" s="3" t="s">
        <v>66</v>
      </c>
      <c r="B13" s="5" t="s">
        <v>6</v>
      </c>
      <c r="C13" s="11">
        <v>367.36399999999998</v>
      </c>
      <c r="D13" s="18" t="s">
        <v>67</v>
      </c>
    </row>
    <row r="14" spans="1:4" ht="18.75" x14ac:dyDescent="0.25">
      <c r="A14" s="3" t="s">
        <v>37</v>
      </c>
      <c r="B14" s="5" t="s">
        <v>7</v>
      </c>
      <c r="C14" s="6">
        <v>483.4</v>
      </c>
      <c r="D14" s="6"/>
    </row>
    <row r="15" spans="1:4" ht="37.5" x14ac:dyDescent="0.25">
      <c r="A15" s="3" t="s">
        <v>8</v>
      </c>
      <c r="B15" s="5" t="s">
        <v>9</v>
      </c>
      <c r="C15" s="6">
        <v>483.4</v>
      </c>
      <c r="D15" s="6"/>
    </row>
    <row r="16" spans="1:4" ht="56.25" x14ac:dyDescent="0.25">
      <c r="A16" s="3" t="s">
        <v>38</v>
      </c>
      <c r="B16" s="5" t="s">
        <v>10</v>
      </c>
      <c r="C16" s="6">
        <f>C17+C18</f>
        <v>57</v>
      </c>
      <c r="D16" s="6">
        <f>D17+D18</f>
        <v>0</v>
      </c>
    </row>
    <row r="17" spans="1:4" ht="18.75" x14ac:dyDescent="0.25">
      <c r="A17" s="3" t="s">
        <v>11</v>
      </c>
      <c r="B17" s="5" t="s">
        <v>12</v>
      </c>
      <c r="C17" s="6">
        <v>34</v>
      </c>
      <c r="D17" s="6"/>
    </row>
    <row r="18" spans="1:4" ht="56.25" x14ac:dyDescent="0.25">
      <c r="A18" s="3" t="s">
        <v>13</v>
      </c>
      <c r="B18" s="5" t="s">
        <v>14</v>
      </c>
      <c r="C18" s="7">
        <v>23</v>
      </c>
      <c r="D18" s="7"/>
    </row>
    <row r="19" spans="1:4" ht="18.75" x14ac:dyDescent="0.25">
      <c r="A19" s="3" t="s">
        <v>50</v>
      </c>
      <c r="B19" s="5" t="s">
        <v>15</v>
      </c>
      <c r="C19" s="25">
        <f>C20+C26</f>
        <v>2447.8357999999998</v>
      </c>
      <c r="D19" s="16">
        <f>D23</f>
        <v>0</v>
      </c>
    </row>
    <row r="20" spans="1:4" ht="37.5" x14ac:dyDescent="0.25">
      <c r="A20" s="3" t="s">
        <v>47</v>
      </c>
      <c r="B20" s="5" t="s">
        <v>29</v>
      </c>
      <c r="C20" s="24">
        <f>C21+C22+C23+C24+C25</f>
        <v>2321.5257999999999</v>
      </c>
      <c r="D20" s="17"/>
    </row>
    <row r="21" spans="1:4" ht="37.5" x14ac:dyDescent="0.25">
      <c r="A21" s="3" t="s">
        <v>46</v>
      </c>
      <c r="B21" s="5" t="s">
        <v>29</v>
      </c>
      <c r="C21" s="8">
        <v>230.66230999999999</v>
      </c>
      <c r="D21" s="22"/>
    </row>
    <row r="22" spans="1:4" ht="18.75" x14ac:dyDescent="0.25">
      <c r="A22" s="3" t="s">
        <v>52</v>
      </c>
      <c r="B22" s="5" t="s">
        <v>29</v>
      </c>
      <c r="C22" s="8">
        <v>260.56349</v>
      </c>
      <c r="D22" s="22"/>
    </row>
    <row r="23" spans="1:4" ht="37.5" x14ac:dyDescent="0.25">
      <c r="A23" s="3" t="s">
        <v>56</v>
      </c>
      <c r="B23" s="5" t="s">
        <v>29</v>
      </c>
      <c r="C23" s="8">
        <f>80+800.2</f>
        <v>880.2</v>
      </c>
      <c r="D23" s="17"/>
    </row>
    <row r="24" spans="1:4" ht="37.5" x14ac:dyDescent="0.25">
      <c r="A24" s="3" t="s">
        <v>57</v>
      </c>
      <c r="B24" s="5" t="s">
        <v>29</v>
      </c>
      <c r="C24" s="8">
        <f>0.08+80.02</f>
        <v>80.099999999999994</v>
      </c>
      <c r="D24" s="17"/>
    </row>
    <row r="25" spans="1:4" ht="18.75" x14ac:dyDescent="0.25">
      <c r="A25" s="3" t="s">
        <v>58</v>
      </c>
      <c r="B25" s="5" t="s">
        <v>29</v>
      </c>
      <c r="C25" s="8">
        <v>870</v>
      </c>
      <c r="D25" s="17"/>
    </row>
    <row r="26" spans="1:4" ht="37.5" x14ac:dyDescent="0.25">
      <c r="A26" s="3" t="s">
        <v>16</v>
      </c>
      <c r="B26" s="5" t="s">
        <v>17</v>
      </c>
      <c r="C26" s="8">
        <v>126.31</v>
      </c>
      <c r="D26" s="8"/>
    </row>
    <row r="27" spans="1:4" ht="37.5" x14ac:dyDescent="0.25">
      <c r="A27" s="3" t="s">
        <v>39</v>
      </c>
      <c r="B27" s="5" t="s">
        <v>18</v>
      </c>
      <c r="C27" s="15">
        <f>C28+C29</f>
        <v>2132.38</v>
      </c>
      <c r="D27" s="16">
        <f t="shared" ref="D27" si="0">D28+D29</f>
        <v>0</v>
      </c>
    </row>
    <row r="28" spans="1:4" ht="18.75" x14ac:dyDescent="0.25">
      <c r="A28" s="3" t="s">
        <v>19</v>
      </c>
      <c r="B28" s="5" t="s">
        <v>20</v>
      </c>
      <c r="C28" s="15">
        <v>45</v>
      </c>
      <c r="D28" s="6"/>
    </row>
    <row r="29" spans="1:4" ht="18.75" x14ac:dyDescent="0.25">
      <c r="A29" s="3" t="s">
        <v>48</v>
      </c>
      <c r="B29" s="5" t="s">
        <v>21</v>
      </c>
      <c r="C29" s="15">
        <v>2087.38</v>
      </c>
      <c r="D29" s="6"/>
    </row>
    <row r="30" spans="1:4" ht="39.75" customHeight="1" x14ac:dyDescent="0.25">
      <c r="A30" s="3" t="s">
        <v>62</v>
      </c>
      <c r="B30" s="5"/>
      <c r="C30" s="15"/>
      <c r="D30" s="25">
        <f>7.8342+6.03276</f>
        <v>13.866959999999999</v>
      </c>
    </row>
    <row r="31" spans="1:4" ht="18.75" x14ac:dyDescent="0.25">
      <c r="A31" s="3" t="s">
        <v>40</v>
      </c>
      <c r="B31" s="5" t="s">
        <v>22</v>
      </c>
      <c r="C31" s="10">
        <f>C32+C33+C34</f>
        <v>10557.351000000002</v>
      </c>
      <c r="D31" s="28" t="str">
        <f>D32</f>
        <v>70,05855</v>
      </c>
    </row>
    <row r="32" spans="1:4" ht="18.75" x14ac:dyDescent="0.25">
      <c r="A32" s="3" t="s">
        <v>54</v>
      </c>
      <c r="B32" s="5" t="s">
        <v>23</v>
      </c>
      <c r="C32" s="6">
        <f>10148.482+2.718+271.815</f>
        <v>10423.015000000001</v>
      </c>
      <c r="D32" s="27" t="s">
        <v>65</v>
      </c>
    </row>
    <row r="33" spans="1:4" ht="18.75" x14ac:dyDescent="0.25">
      <c r="A33" s="3" t="s">
        <v>53</v>
      </c>
      <c r="B33" s="5" t="s">
        <v>23</v>
      </c>
      <c r="C33" s="10">
        <v>3.7360000000000002</v>
      </c>
      <c r="D33" s="10"/>
    </row>
    <row r="34" spans="1:4" ht="18.75" x14ac:dyDescent="0.25">
      <c r="A34" s="3" t="s">
        <v>55</v>
      </c>
      <c r="B34" s="5" t="s">
        <v>23</v>
      </c>
      <c r="C34" s="6">
        <f>8+122.6</f>
        <v>130.6</v>
      </c>
      <c r="D34" s="10"/>
    </row>
    <row r="35" spans="1:4" ht="18.75" x14ac:dyDescent="0.25">
      <c r="A35" s="3" t="s">
        <v>41</v>
      </c>
      <c r="B35" s="5" t="s">
        <v>24</v>
      </c>
      <c r="C35" s="14">
        <f>C36</f>
        <v>30</v>
      </c>
      <c r="D35" s="12"/>
    </row>
    <row r="36" spans="1:4" ht="37.5" x14ac:dyDescent="0.25">
      <c r="A36" s="3" t="s">
        <v>25</v>
      </c>
      <c r="B36" s="5" t="s">
        <v>26</v>
      </c>
      <c r="C36" s="15">
        <v>30</v>
      </c>
      <c r="D36" s="13"/>
    </row>
    <row r="37" spans="1:4" ht="18.75" x14ac:dyDescent="0.25">
      <c r="A37" s="3" t="s">
        <v>42</v>
      </c>
      <c r="B37" s="5" t="s">
        <v>27</v>
      </c>
      <c r="C37" s="6">
        <f>C38</f>
        <v>106</v>
      </c>
      <c r="D37" s="6">
        <f>D38</f>
        <v>0</v>
      </c>
    </row>
    <row r="38" spans="1:4" ht="61.5" customHeight="1" x14ac:dyDescent="0.25">
      <c r="A38" s="3" t="s">
        <v>33</v>
      </c>
      <c r="B38" s="9" t="s">
        <v>28</v>
      </c>
      <c r="C38" s="6">
        <v>106</v>
      </c>
      <c r="D38" s="6"/>
    </row>
    <row r="39" spans="1:4" ht="18.75" x14ac:dyDescent="0.25">
      <c r="A39" s="3"/>
      <c r="B39" s="9"/>
      <c r="C39" s="6">
        <v>0</v>
      </c>
      <c r="D39" s="6"/>
    </row>
    <row r="40" spans="1:4" ht="18.75" x14ac:dyDescent="0.3">
      <c r="A40" s="4" t="s">
        <v>30</v>
      </c>
      <c r="B40" s="4"/>
      <c r="C40" s="23">
        <f>C8+C14+C16+C19+C27+C31+C35+C37</f>
        <v>20963.910800000001</v>
      </c>
      <c r="D40" s="26">
        <f>D30+D32</f>
        <v>83.925510000000003</v>
      </c>
    </row>
    <row r="41" spans="1:4" ht="21.75" customHeight="1" x14ac:dyDescent="0.25">
      <c r="A41" s="30"/>
      <c r="B41" s="31"/>
      <c r="C41" s="31"/>
      <c r="D41" s="31"/>
    </row>
    <row r="42" spans="1:4" ht="39" customHeight="1" x14ac:dyDescent="0.25">
      <c r="A42" s="31" t="s">
        <v>70</v>
      </c>
      <c r="B42" s="31"/>
      <c r="C42" s="31"/>
      <c r="D42" s="31"/>
    </row>
    <row r="43" spans="1:4" ht="46.5" customHeight="1" x14ac:dyDescent="0.25">
      <c r="A43" s="31" t="s">
        <v>68</v>
      </c>
      <c r="B43" s="31"/>
      <c r="C43" s="31"/>
      <c r="D43" s="31"/>
    </row>
    <row r="44" spans="1:4" ht="56.25" customHeight="1" x14ac:dyDescent="0.25">
      <c r="A44" s="31" t="s">
        <v>74</v>
      </c>
      <c r="B44" s="31"/>
      <c r="C44" s="31"/>
      <c r="D44" s="31"/>
    </row>
    <row r="45" spans="1:4" ht="45.75" customHeight="1" x14ac:dyDescent="0.25">
      <c r="A45" s="31" t="s">
        <v>71</v>
      </c>
      <c r="B45" s="31"/>
      <c r="C45" s="31"/>
      <c r="D45" s="31"/>
    </row>
    <row r="46" spans="1:4" ht="56.25" customHeight="1" x14ac:dyDescent="0.25">
      <c r="A46" s="31" t="s">
        <v>69</v>
      </c>
      <c r="B46" s="31"/>
      <c r="C46" s="31"/>
      <c r="D46" s="31"/>
    </row>
    <row r="47" spans="1:4" ht="55.5" customHeight="1" x14ac:dyDescent="0.25">
      <c r="A47" s="41" t="s">
        <v>73</v>
      </c>
      <c r="B47" s="41"/>
      <c r="C47" s="41"/>
      <c r="D47" s="41"/>
    </row>
    <row r="48" spans="1:4" ht="27.75" customHeight="1" x14ac:dyDescent="0.3">
      <c r="A48" s="21" t="s">
        <v>64</v>
      </c>
      <c r="B48" s="21"/>
      <c r="C48" s="21" t="s">
        <v>63</v>
      </c>
    </row>
    <row r="49" spans="1:3" ht="18.75" x14ac:dyDescent="0.3">
      <c r="A49" s="21" t="s">
        <v>44</v>
      </c>
      <c r="B49" s="21"/>
      <c r="C49" s="21" t="s">
        <v>45</v>
      </c>
    </row>
    <row r="50" spans="1:3" ht="18.75" x14ac:dyDescent="0.3">
      <c r="A50" s="19"/>
      <c r="B50" s="19"/>
      <c r="C50" s="19"/>
    </row>
  </sheetData>
  <mergeCells count="12">
    <mergeCell ref="A46:D46"/>
    <mergeCell ref="A47:D47"/>
    <mergeCell ref="A45:D45"/>
    <mergeCell ref="A44:D44"/>
    <mergeCell ref="A43:D43"/>
    <mergeCell ref="A41:D41"/>
    <mergeCell ref="A42:D42"/>
    <mergeCell ref="A1:D1"/>
    <mergeCell ref="A5:A6"/>
    <mergeCell ref="C5:C6"/>
    <mergeCell ref="D5:D6"/>
    <mergeCell ref="B5:B6"/>
  </mergeCells>
  <phoneticPr fontId="0" type="noConversion"/>
  <pageMargins left="0.78740157480314965" right="0.19685039370078741" top="0.19685039370078741" bottom="0" header="0.31496062992125984" footer="0.31496062992125984"/>
  <pageSetup paperSize="9" scale="51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2015-06-29T03:42:03Z</cp:lastPrinted>
  <dcterms:created xsi:type="dcterms:W3CDTF">2011-08-29T03:04:42Z</dcterms:created>
  <dcterms:modified xsi:type="dcterms:W3CDTF">2015-06-29T03:42:14Z</dcterms:modified>
</cp:coreProperties>
</file>