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45" windowWidth="15480" windowHeight="9300"/>
  </bookViews>
  <sheets>
    <sheet name="Лист1" sheetId="1" r:id="rId1"/>
  </sheets>
  <definedNames>
    <definedName name="_xlnm.Print_Titles" localSheetId="0">Лист1!$15:$16</definedName>
  </definedNames>
  <calcPr calcId="145621"/>
</workbook>
</file>

<file path=xl/calcChain.xml><?xml version="1.0" encoding="utf-8"?>
<calcChain xmlns="http://schemas.openxmlformats.org/spreadsheetml/2006/main">
  <c r="F98" i="1" l="1"/>
  <c r="F96" i="1"/>
  <c r="F91" i="1"/>
  <c r="F39" i="1" l="1"/>
  <c r="F86" i="1" l="1"/>
  <c r="F94" i="1" l="1"/>
  <c r="F92" i="1"/>
  <c r="F29" i="1" l="1"/>
  <c r="F89" i="1" l="1"/>
  <c r="F88" i="1" s="1"/>
  <c r="F71" i="1"/>
  <c r="F70" i="1" s="1"/>
  <c r="F66" i="1"/>
  <c r="F26" i="1"/>
  <c r="F37" i="1" l="1"/>
  <c r="F24" i="1" l="1"/>
  <c r="F21" i="1" l="1"/>
  <c r="F20" i="1" s="1"/>
  <c r="F19" i="1" l="1"/>
  <c r="F46" i="1" l="1"/>
  <c r="F100" i="1"/>
  <c r="F63" i="1" l="1"/>
  <c r="F61" i="1"/>
  <c r="F102" i="1" l="1"/>
  <c r="F49" i="1" l="1"/>
  <c r="F44" i="1"/>
  <c r="F42" i="1"/>
  <c r="F36" i="1" l="1"/>
  <c r="F90" i="1"/>
  <c r="F65" i="1" l="1"/>
  <c r="F60" i="1" s="1"/>
  <c r="F34" i="1" l="1"/>
  <c r="F54" i="1"/>
  <c r="F53" i="1" s="1"/>
  <c r="F57" i="1"/>
  <c r="F56" i="1" s="1"/>
  <c r="F68" i="1"/>
  <c r="F67" i="1" s="1"/>
  <c r="F59" i="1" s="1"/>
  <c r="F82" i="1"/>
  <c r="F108" i="1"/>
  <c r="F111" i="1"/>
  <c r="F110" i="1" s="1"/>
  <c r="F78" i="1"/>
  <c r="F80" i="1"/>
  <c r="F75" i="1"/>
  <c r="F74" i="1" s="1"/>
  <c r="F48" i="1"/>
  <c r="F84" i="1"/>
  <c r="F77" i="1" l="1"/>
  <c r="F73" i="1"/>
  <c r="F52" i="1"/>
  <c r="F23" i="1"/>
  <c r="F106" i="1"/>
  <c r="F28" i="1"/>
  <c r="F18" i="1" l="1"/>
  <c r="F105" i="1"/>
  <c r="F104" i="1" s="1"/>
  <c r="F113" i="1" l="1"/>
  <c r="F17" i="1" l="1"/>
</calcChain>
</file>

<file path=xl/sharedStrings.xml><?xml version="1.0" encoding="utf-8"?>
<sst xmlns="http://schemas.openxmlformats.org/spreadsheetml/2006/main" count="476" uniqueCount="148">
  <si>
    <t>Наименование главных распорядителей и наименование показателей бюджетной классификации</t>
  </si>
  <si>
    <t>Сумма на год</t>
  </si>
  <si>
    <t>2</t>
  </si>
  <si>
    <t>3</t>
  </si>
  <si>
    <t>4</t>
  </si>
  <si>
    <t>5</t>
  </si>
  <si>
    <t>6</t>
  </si>
  <si>
    <t>552</t>
  </si>
  <si>
    <t>Администрация пгт Большая Ирба</t>
  </si>
  <si>
    <t/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</si>
  <si>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</si>
  <si>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</si>
  <si>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</si>
  <si>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</si>
  <si>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</si>
  <si>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</si>
  <si>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</si>
  <si>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</si>
  <si>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</si>
  <si>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</si>
  <si>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</si>
  <si>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</si>
  <si>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</si>
  <si>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</si>
  <si>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Национальная оборона</t>
  </si>
  <si>
    <t>0200</t>
  </si>
  <si>
    <t>Мобилизационная 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</si>
  <si>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</si>
  <si>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</si>
  <si>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</si>
  <si>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</si>
  <si>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</si>
  <si>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</si>
  <si>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</si>
  <si>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</si>
  <si>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</si>
  <si>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</si>
  <si>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</si>
  <si>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 xml:space="preserve">Мероприятия в области строительства, архитектуры и градостроительства в поселениях 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</si>
  <si>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</si>
  <si>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</si>
  <si>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</si>
  <si>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</si>
  <si>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</si>
  <si>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</si>
  <si>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Содержание уличного освещения</t>
  </si>
  <si>
    <t>Организация и содержание мест захоронения поселений</t>
  </si>
  <si>
    <t>Прочие мероприятия по благоустройству поселений</t>
  </si>
  <si>
    <t>0800</t>
  </si>
  <si>
    <t>Культура</t>
  </si>
  <si>
    <t>0801</t>
  </si>
  <si>
    <t>Здравоохранение</t>
  </si>
  <si>
    <t>0900</t>
  </si>
  <si>
    <t>Другие вопросы в области здравоохранения</t>
  </si>
  <si>
    <t>0909</t>
  </si>
  <si>
    <t>Физическая культура и спорт</t>
  </si>
  <si>
    <t>1100</t>
  </si>
  <si>
    <t>1105</t>
  </si>
  <si>
    <t xml:space="preserve">Совета депутатов </t>
  </si>
  <si>
    <t>0409</t>
  </si>
  <si>
    <t>Мероприятия в области коммунального хозяйства  поселений</t>
  </si>
  <si>
    <t>Организация и проведение акарицидных обработок мест массового отдыха населения за счет средств местного бюджета</t>
  </si>
  <si>
    <t>Оценка недвижимости, признание прав и регулирование отношений по государственной и муниципальной собственности</t>
  </si>
  <si>
    <t>Дорожное хозяйство (дорожные фонды)</t>
  </si>
  <si>
    <t xml:space="preserve">Культура, кинематография </t>
  </si>
  <si>
    <t>(тыс.руб.)</t>
  </si>
  <si>
    <t>КБК</t>
  </si>
  <si>
    <t>КВСР</t>
  </si>
  <si>
    <t>КФСР</t>
  </si>
  <si>
    <t>КЦСР</t>
  </si>
  <si>
    <t>КВР</t>
  </si>
  <si>
    <t>870</t>
  </si>
  <si>
    <t>244</t>
  </si>
  <si>
    <t>Прочая закупка товаров, работ и услуг для обеспечения государственных (муниципальных) нужд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</si>
  <si>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</si>
  <si>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</si>
  <si>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611</t>
  </si>
  <si>
    <t>612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</si>
  <si>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</si>
  <si>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</si>
  <si>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Обеспечение деятельности подведомственных учреждений- библиотек</t>
  </si>
  <si>
    <t xml:space="preserve">Культурно-массовые мероприятия проводимые на территории муниципального образования </t>
  </si>
  <si>
    <t>9018025</t>
  </si>
  <si>
    <t>9018021</t>
  </si>
  <si>
    <t>ВЕДОМСТВЕННАЯ СТРУКТУРА  РАСХОДОВ МЕСТНОГО БЮДЖЕТА НА 2014 ГОД</t>
  </si>
  <si>
    <t>9018011</t>
  </si>
  <si>
    <t>9018085</t>
  </si>
  <si>
    <t>9018023</t>
  </si>
  <si>
    <t>9018022</t>
  </si>
  <si>
    <t>9017514</t>
  </si>
  <si>
    <t>Реализация государственных функций, связанных с общегосударственным управлением (прочие расходы)</t>
  </si>
  <si>
    <t>9025118</t>
  </si>
  <si>
    <t>0128213</t>
  </si>
  <si>
    <t>0168102</t>
  </si>
  <si>
    <t>0168203</t>
  </si>
  <si>
    <t>9048303</t>
  </si>
  <si>
    <t>0118025</t>
  </si>
  <si>
    <t>0138103</t>
  </si>
  <si>
    <t>Уличное освещение поселений</t>
  </si>
  <si>
    <t>0138113</t>
  </si>
  <si>
    <t>0118115</t>
  </si>
  <si>
    <t>0118116</t>
  </si>
  <si>
    <t>0218062</t>
  </si>
  <si>
    <t>0218481</t>
  </si>
  <si>
    <t>0218063</t>
  </si>
  <si>
    <t>0218064</t>
  </si>
  <si>
    <t>9098555</t>
  </si>
  <si>
    <t>9097555</t>
  </si>
  <si>
    <t>0228081</t>
  </si>
  <si>
    <t>0138502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</si>
  <si>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</si>
  <si>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</si>
  <si>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9018307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</si>
  <si>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</si>
  <si>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</si>
  <si>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</si>
  <si>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Центральный аппарат представительного органа</t>
  </si>
  <si>
    <t>1</t>
  </si>
  <si>
    <t>Резервные средства</t>
  </si>
  <si>
    <t>0158205</t>
  </si>
  <si>
    <t>0148204</t>
  </si>
  <si>
    <t>540</t>
  </si>
  <si>
    <t>Иные межбюджетные трансферты</t>
  </si>
  <si>
    <t>к  решению поселкового</t>
  </si>
  <si>
    <t>Иные выплаты персоналу государственных (муниципальных органов, за исключением  фонда оплаты труда</t>
  </si>
  <si>
    <t>122</t>
  </si>
  <si>
    <t>от    27.12.2013г. №  46-221  р</t>
  </si>
  <si>
    <t xml:space="preserve">Обеспечение первичных  мер пожарной безопасности поселений
</t>
  </si>
  <si>
    <t>Профилактика терроризма и экстримизма  в муниципальном образовании</t>
  </si>
  <si>
    <t>Содержание автомобильных дорог за счет местного бюджета</t>
  </si>
  <si>
    <t>Организации дорожного движения в  поселке Большая Ирба</t>
  </si>
  <si>
    <t>Энергосбережение и повышение энергетической эффективности на территории муниципального образования</t>
  </si>
  <si>
    <t>Формирование здорового образа  жизни через развитие массовой  физической культуры  и спорта</t>
  </si>
  <si>
    <t>Приложение №  7</t>
  </si>
  <si>
    <t>852</t>
  </si>
  <si>
    <t>9048309</t>
  </si>
  <si>
    <t xml:space="preserve">Мероприятия в по землеустройству и землепользованию в поселениях </t>
  </si>
  <si>
    <t>Уплата прочих налогов, сборов и иных платежей</t>
  </si>
  <si>
    <t>0211021</t>
  </si>
  <si>
    <t xml:space="preserve">Субсидии бюджетным учреждениям на финансовое обеспечение муниципального задания 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</si>
  <si>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</si>
  <si>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0118357</t>
  </si>
  <si>
    <t>Организация, проведения оплачиваемых общественных работ</t>
  </si>
  <si>
    <t>Приложение № 6</t>
  </si>
  <si>
    <t>0217481</t>
  </si>
  <si>
    <t>Субсидии на поддержку социокультурных проектов муниципальных учреждений культуры и образовательных учреждений в области культуры</t>
  </si>
  <si>
    <t>Субсидии на иные цели по софинансированию на поддержку социокультурных проектов муниципальных учреждений культуры и образовательных учреждений в области культуры</t>
  </si>
  <si>
    <t>от  30.09.2014г. №  50-239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</si>
</sst>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#,##0.00;\-#,##0.00;\ "/>
    <numFmt numFmtId="166" formatCode="0.000"/>
    <numFmt numFmtId="167" formatCode="_-* #,##0.000_р_._-;\-* #,##0.000_р_._-;_-* &quot;-&quot;???_р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4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2" fontId="0" fillId="0" borderId="0" xfId="0" applyNumberFormat="1"/>
    <xf numFmtId="166" fontId="0" fillId="0" borderId="0" xfId="0" applyNumberFormat="1"/>
    <xf numFmtId="0" fontId="0" fillId="0" borderId="0" xfId="0" applyBorder="1"/>
    <xf numFmtId="165" fontId="5" fillId="0" borderId="0" xfId="0" applyNumberFormat="1" applyFont="1" applyFill="1" applyBorder="1" applyAlignment="1">
      <alignment vertical="top"/>
    </xf>
    <xf numFmtId="0" fontId="6" fillId="0" borderId="1" xfId="0" applyFont="1" applyBorder="1"/>
    <xf numFmtId="0" fontId="7" fillId="0" borderId="0" xfId="1" applyFont="1" applyAlignment="1">
      <alignment horizontal="right"/>
    </xf>
    <xf numFmtId="43" fontId="5" fillId="0" borderId="1" xfId="2" applyFont="1" applyBorder="1" applyAlignment="1">
      <alignment vertical="top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167" fontId="5" fillId="0" borderId="1" xfId="2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/>
    </xf>
    <xf numFmtId="0" fontId="11" fillId="0" borderId="0" xfId="0" applyFont="1"/>
    <xf numFmtId="0" fontId="8" fillId="0" borderId="1" xfId="0" applyFont="1" applyBorder="1" applyAlignment="1">
      <alignment horizontal="left" vertical="top" wrapText="1"/>
    </xf>
    <xf numFmtId="167" fontId="6" fillId="0" borderId="1" xfId="2" applyNumberFormat="1" applyFont="1" applyBorder="1" applyAlignment="1"/>
    <xf numFmtId="166" fontId="5" fillId="0" borderId="1" xfId="2" applyNumberFormat="1" applyFont="1" applyBorder="1" applyAlignment="1">
      <alignment vertical="top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8"/>
  <sheetViews>
    <sheetView tabSelected="1" topLeftCell="A3" workbookViewId="0">
      <selection activeCell="F103" sqref="F103"/>
    </sheetView>
  </sheetViews>
  <sheetFormatPr defaultRowHeight="15" x14ac:dyDescent="0.25"/>
  <cols>
    <col min="1" max="1" width="47.7109375" customWidth="1"/>
    <col min="2" max="2" width="10.140625" customWidth="1"/>
    <col min="3" max="3" width="10.7109375" customWidth="1"/>
    <col min="4" max="4" width="8.7109375" customWidth="1"/>
    <col min="5" max="5" width="7.7109375" customWidth="1"/>
    <col min="6" max="6" width="22.7109375" customWidth="1"/>
    <col min="7" max="7" width="9.42578125" bestFit="1" customWidth="1"/>
  </cols>
  <sheetData>
    <row r="1" spans="1:6" ht="15.75" x14ac:dyDescent="0.25">
      <c r="D1" s="22" t="s">
        <v>143</v>
      </c>
      <c r="E1" s="22"/>
      <c r="F1" s="22"/>
    </row>
    <row r="2" spans="1:6" ht="15.75" x14ac:dyDescent="0.25">
      <c r="D2" s="22" t="s">
        <v>123</v>
      </c>
      <c r="E2" s="22"/>
      <c r="F2" s="22"/>
    </row>
    <row r="3" spans="1:6" ht="15.75" x14ac:dyDescent="0.25">
      <c r="D3" s="22" t="s">
        <v>58</v>
      </c>
      <c r="E3" s="22"/>
      <c r="F3" s="22"/>
    </row>
    <row r="4" spans="1:6" ht="15.75" x14ac:dyDescent="0.25">
      <c r="D4" s="22" t="s">
        <v>147</v>
      </c>
      <c r="E4" s="22"/>
      <c r="F4" s="22"/>
    </row>
    <row r="5" spans="1:6" ht="30" customHeight="1" x14ac:dyDescent="0.25">
      <c r="A5" s="1"/>
      <c r="B5" s="1"/>
      <c r="C5" s="1"/>
      <c r="D5" s="1" t="s">
        <v>133</v>
      </c>
      <c r="E5" s="1"/>
      <c r="F5" s="3"/>
    </row>
    <row r="6" spans="1:6" ht="21" customHeight="1" x14ac:dyDescent="0.25">
      <c r="A6" s="1"/>
      <c r="B6" s="1"/>
      <c r="C6" s="1"/>
      <c r="D6" s="1" t="s">
        <v>123</v>
      </c>
      <c r="E6" s="1"/>
      <c r="F6" s="2"/>
    </row>
    <row r="7" spans="1:6" ht="15.95" customHeight="1" x14ac:dyDescent="0.25">
      <c r="A7" s="1"/>
      <c r="B7" s="1"/>
      <c r="C7" s="1"/>
      <c r="D7" s="1" t="s">
        <v>58</v>
      </c>
      <c r="E7" s="1"/>
      <c r="F7" s="3"/>
    </row>
    <row r="8" spans="1:6" ht="15.95" customHeight="1" x14ac:dyDescent="0.25">
      <c r="A8" s="1"/>
      <c r="B8" s="1"/>
      <c r="C8" s="1"/>
      <c r="D8" s="1" t="s">
        <v>126</v>
      </c>
      <c r="E8" s="1"/>
      <c r="F8" s="3"/>
    </row>
    <row r="9" spans="1:6" ht="15.95" customHeight="1" x14ac:dyDescent="0.25">
      <c r="A9" s="1"/>
      <c r="B9" s="1"/>
      <c r="C9" s="1"/>
      <c r="D9" s="1"/>
      <c r="E9" s="1"/>
      <c r="F9" s="4"/>
    </row>
    <row r="10" spans="1:6" ht="14.1" customHeight="1" x14ac:dyDescent="0.25">
      <c r="A10" s="1"/>
      <c r="B10" s="1"/>
      <c r="C10" s="1"/>
      <c r="D10" s="1"/>
      <c r="E10" s="1"/>
      <c r="F10" s="5"/>
    </row>
    <row r="11" spans="1:6" ht="15.95" customHeight="1" x14ac:dyDescent="0.25">
      <c r="A11" s="33" t="s">
        <v>84</v>
      </c>
      <c r="B11" s="33"/>
      <c r="C11" s="33"/>
      <c r="D11" s="33"/>
      <c r="E11" s="33"/>
      <c r="F11" s="33"/>
    </row>
    <row r="12" spans="1:6" ht="15.95" customHeight="1" x14ac:dyDescent="0.25">
      <c r="A12" s="33"/>
      <c r="B12" s="33"/>
      <c r="C12" s="33"/>
      <c r="D12" s="33"/>
      <c r="E12" s="33"/>
      <c r="F12" s="33"/>
    </row>
    <row r="13" spans="1:6" ht="18" customHeight="1" x14ac:dyDescent="0.25">
      <c r="A13" s="1"/>
      <c r="B13" s="1"/>
      <c r="C13" s="1"/>
      <c r="D13" s="1"/>
      <c r="E13" s="1"/>
      <c r="F13" s="15" t="s">
        <v>65</v>
      </c>
    </row>
    <row r="14" spans="1:6" ht="18" customHeight="1" x14ac:dyDescent="0.25">
      <c r="A14" s="31" t="s">
        <v>0</v>
      </c>
      <c r="B14" s="26" t="s">
        <v>66</v>
      </c>
      <c r="C14" s="27"/>
      <c r="D14" s="27"/>
      <c r="E14" s="28"/>
      <c r="F14" s="29" t="s">
        <v>1</v>
      </c>
    </row>
    <row r="15" spans="1:6" ht="81.95" customHeight="1" x14ac:dyDescent="0.25">
      <c r="A15" s="32"/>
      <c r="B15" s="6" t="s">
        <v>67</v>
      </c>
      <c r="C15" s="7" t="s">
        <v>68</v>
      </c>
      <c r="D15" s="7" t="s">
        <v>69</v>
      </c>
      <c r="E15" s="7" t="s">
        <v>70</v>
      </c>
      <c r="F15" s="30"/>
    </row>
    <row r="16" spans="1:6" ht="15.95" customHeight="1" x14ac:dyDescent="0.25">
      <c r="A16" s="8" t="s">
        <v>117</v>
      </c>
      <c r="B16" s="8" t="s">
        <v>2</v>
      </c>
      <c r="C16" s="8" t="s">
        <v>3</v>
      </c>
      <c r="D16" s="8" t="s">
        <v>4</v>
      </c>
      <c r="E16" s="8" t="s">
        <v>5</v>
      </c>
      <c r="F16" s="8" t="s">
        <v>6</v>
      </c>
    </row>
    <row r="17" spans="1:7" x14ac:dyDescent="0.25">
      <c r="A17" s="9" t="s">
        <v>8</v>
      </c>
      <c r="B17" s="20" t="s">
        <v>7</v>
      </c>
      <c r="C17" s="21" t="s">
        <v>9</v>
      </c>
      <c r="D17" s="21" t="s">
        <v>9</v>
      </c>
      <c r="E17" s="21" t="s">
        <v>9</v>
      </c>
      <c r="F17" s="25">
        <f>F113</f>
        <v>23164.257000000001</v>
      </c>
    </row>
    <row r="18" spans="1:7" x14ac:dyDescent="0.25">
      <c r="A18" s="9" t="s">
        <v>10</v>
      </c>
      <c r="B18" s="20" t="s">
        <v>7</v>
      </c>
      <c r="C18" s="21" t="s">
        <v>11</v>
      </c>
      <c r="D18" s="21" t="s">
        <v>9</v>
      </c>
      <c r="E18" s="21" t="s">
        <v>9</v>
      </c>
      <c r="F18" s="25">
        <f>F19+F23+F28+F34+F36</f>
        <v>5729.8040000000001</v>
      </c>
      <c r="G18" s="10"/>
    </row>
    <row r="19" spans="1:7" ht="38.25" x14ac:dyDescent="0.25">
      <c r="A19" s="9" t="s">
        <v>12</v>
      </c>
      <c r="B19" s="20" t="s">
        <v>7</v>
      </c>
      <c r="C19" s="21" t="s">
        <v>13</v>
      </c>
      <c r="D19" s="21" t="s">
        <v>9</v>
      </c>
      <c r="E19" s="21" t="s">
        <v>9</v>
      </c>
      <c r="F19" s="16">
        <f>F20</f>
        <v>568</v>
      </c>
    </row>
    <row r="20" spans="1:7" x14ac:dyDescent="0.25">
      <c r="A20" s="9" t="s">
        <v>14</v>
      </c>
      <c r="B20" s="20" t="s">
        <v>7</v>
      </c>
      <c r="C20" s="21" t="s">
        <v>13</v>
      </c>
      <c r="D20" s="21" t="s">
        <v>82</v>
      </c>
      <c r="E20" s="21" t="s">
        <v>9</v>
      </c>
      <c r="F20" s="16">
        <f>F21+F22</f>
        <v>568</v>
      </c>
    </row>
    <row r="21" spans="1:7" ht="39" x14ac:dyDescent="0.25">
      <c r="A21" s="17" t="s">
        <v>75</v>
      </c>
      <c r="B21" s="20" t="s">
        <v>7</v>
      </c>
      <c r="C21" s="21" t="s">
        <v>13</v>
      </c>
      <c r="D21" s="21" t="s">
        <v>82</v>
      </c>
      <c r="E21" s="21" t="s">
        <v>74</v>
      </c>
      <c r="F21" s="16">
        <f>569.6-4-1.6</f>
        <v>564</v>
      </c>
    </row>
    <row r="22" spans="1:7" ht="39" x14ac:dyDescent="0.25">
      <c r="A22" s="17" t="s">
        <v>124</v>
      </c>
      <c r="B22" s="20" t="s">
        <v>7</v>
      </c>
      <c r="C22" s="21" t="s">
        <v>13</v>
      </c>
      <c r="D22" s="21" t="s">
        <v>82</v>
      </c>
      <c r="E22" s="21" t="s">
        <v>125</v>
      </c>
      <c r="F22" s="16">
        <v>4</v>
      </c>
    </row>
    <row r="23" spans="1:7" ht="38.25" x14ac:dyDescent="0.25">
      <c r="A23" s="9" t="s">
        <v>15</v>
      </c>
      <c r="B23" s="20" t="s">
        <v>7</v>
      </c>
      <c r="C23" s="21" t="s">
        <v>16</v>
      </c>
      <c r="D23" s="21" t="s">
        <v>9</v>
      </c>
      <c r="E23" s="21" t="s">
        <v>9</v>
      </c>
      <c r="F23" s="16">
        <f>F24</f>
        <v>229.8</v>
      </c>
    </row>
    <row r="24" spans="1:7" x14ac:dyDescent="0.25">
      <c r="A24" s="9" t="s">
        <v>116</v>
      </c>
      <c r="B24" s="20" t="s">
        <v>7</v>
      </c>
      <c r="C24" s="21" t="s">
        <v>16</v>
      </c>
      <c r="D24" s="21" t="s">
        <v>83</v>
      </c>
      <c r="E24" s="21" t="s">
        <v>9</v>
      </c>
      <c r="F24" s="16">
        <f>F25+F26+F27</f>
        <v>229.8</v>
      </c>
    </row>
    <row r="25" spans="1:7" ht="38.25" customHeight="1" x14ac:dyDescent="0.25">
      <c r="A25" s="17" t="s">
        <v>75</v>
      </c>
      <c r="B25" s="20" t="s">
        <v>7</v>
      </c>
      <c r="C25" s="21" t="s">
        <v>16</v>
      </c>
      <c r="D25" s="21" t="s">
        <v>83</v>
      </c>
      <c r="E25" s="21" t="s">
        <v>74</v>
      </c>
      <c r="F25" s="16">
        <v>200</v>
      </c>
    </row>
    <row r="26" spans="1:7" ht="38.25" customHeight="1" x14ac:dyDescent="0.25">
      <c r="A26" s="17" t="s">
        <v>124</v>
      </c>
      <c r="B26" s="20" t="s">
        <v>7</v>
      </c>
      <c r="C26" s="21" t="s">
        <v>16</v>
      </c>
      <c r="D26" s="21" t="s">
        <v>83</v>
      </c>
      <c r="E26" s="21" t="s">
        <v>125</v>
      </c>
      <c r="F26" s="16">
        <f>1.4+6</f>
        <v>7.4</v>
      </c>
    </row>
    <row r="27" spans="1:7" ht="25.5" x14ac:dyDescent="0.25">
      <c r="A27" s="9" t="s">
        <v>73</v>
      </c>
      <c r="B27" s="20" t="s">
        <v>7</v>
      </c>
      <c r="C27" s="21" t="s">
        <v>16</v>
      </c>
      <c r="D27" s="21" t="s">
        <v>83</v>
      </c>
      <c r="E27" s="21" t="s">
        <v>72</v>
      </c>
      <c r="F27" s="16">
        <v>22.4</v>
      </c>
    </row>
    <row r="28" spans="1:7" ht="51" x14ac:dyDescent="0.25">
      <c r="A28" s="9" t="s">
        <v>17</v>
      </c>
      <c r="B28" s="20" t="s">
        <v>7</v>
      </c>
      <c r="C28" s="21" t="s">
        <v>18</v>
      </c>
      <c r="D28" s="21" t="s">
        <v>9</v>
      </c>
      <c r="E28" s="21" t="s">
        <v>9</v>
      </c>
      <c r="F28" s="16">
        <f>F29</f>
        <v>4465.17</v>
      </c>
    </row>
    <row r="29" spans="1:7" x14ac:dyDescent="0.25">
      <c r="A29" s="9" t="s">
        <v>115</v>
      </c>
      <c r="B29" s="20" t="s">
        <v>7</v>
      </c>
      <c r="C29" s="21" t="s">
        <v>18</v>
      </c>
      <c r="D29" s="21" t="s">
        <v>83</v>
      </c>
      <c r="E29" s="21" t="s">
        <v>9</v>
      </c>
      <c r="F29" s="16">
        <f>F30+F31+F32+F33</f>
        <v>4465.17</v>
      </c>
    </row>
    <row r="30" spans="1:7" ht="39" x14ac:dyDescent="0.25">
      <c r="A30" s="17" t="s">
        <v>75</v>
      </c>
      <c r="B30" s="20" t="s">
        <v>7</v>
      </c>
      <c r="C30" s="21" t="s">
        <v>18</v>
      </c>
      <c r="D30" s="21" t="s">
        <v>83</v>
      </c>
      <c r="E30" s="21" t="s">
        <v>74</v>
      </c>
      <c r="F30" s="16">
        <v>3432.1</v>
      </c>
    </row>
    <row r="31" spans="1:7" ht="39" x14ac:dyDescent="0.25">
      <c r="A31" s="17" t="s">
        <v>124</v>
      </c>
      <c r="B31" s="20" t="s">
        <v>7</v>
      </c>
      <c r="C31" s="21" t="s">
        <v>18</v>
      </c>
      <c r="D31" s="21" t="s">
        <v>83</v>
      </c>
      <c r="E31" s="21" t="s">
        <v>125</v>
      </c>
      <c r="F31" s="16">
        <v>30.97</v>
      </c>
    </row>
    <row r="32" spans="1:7" ht="35.25" customHeight="1" x14ac:dyDescent="0.25">
      <c r="A32" s="9" t="s">
        <v>73</v>
      </c>
      <c r="B32" s="20" t="s">
        <v>7</v>
      </c>
      <c r="C32" s="21" t="s">
        <v>18</v>
      </c>
      <c r="D32" s="21" t="s">
        <v>83</v>
      </c>
      <c r="E32" s="21" t="s">
        <v>72</v>
      </c>
      <c r="F32" s="16">
        <v>989.1</v>
      </c>
    </row>
    <row r="33" spans="1:6" ht="22.5" customHeight="1" x14ac:dyDescent="0.25">
      <c r="A33" s="9" t="s">
        <v>137</v>
      </c>
      <c r="B33" s="20" t="s">
        <v>7</v>
      </c>
      <c r="C33" s="21" t="s">
        <v>18</v>
      </c>
      <c r="D33" s="21" t="s">
        <v>83</v>
      </c>
      <c r="E33" s="21" t="s">
        <v>134</v>
      </c>
      <c r="F33" s="16">
        <v>13</v>
      </c>
    </row>
    <row r="34" spans="1:6" x14ac:dyDescent="0.25">
      <c r="A34" s="9" t="s">
        <v>19</v>
      </c>
      <c r="B34" s="20" t="s">
        <v>7</v>
      </c>
      <c r="C34" s="21" t="s">
        <v>20</v>
      </c>
      <c r="D34" s="21" t="s">
        <v>9</v>
      </c>
      <c r="E34" s="21" t="s">
        <v>9</v>
      </c>
      <c r="F34" s="16">
        <f>F35</f>
        <v>100</v>
      </c>
    </row>
    <row r="35" spans="1:6" x14ac:dyDescent="0.25">
      <c r="A35" s="9" t="s">
        <v>118</v>
      </c>
      <c r="B35" s="20" t="s">
        <v>7</v>
      </c>
      <c r="C35" s="21" t="s">
        <v>20</v>
      </c>
      <c r="D35" s="21" t="s">
        <v>85</v>
      </c>
      <c r="E35" s="21" t="s">
        <v>71</v>
      </c>
      <c r="F35" s="16">
        <v>100</v>
      </c>
    </row>
    <row r="36" spans="1:6" x14ac:dyDescent="0.25">
      <c r="A36" s="9" t="s">
        <v>21</v>
      </c>
      <c r="B36" s="20" t="s">
        <v>7</v>
      </c>
      <c r="C36" s="21" t="s">
        <v>22</v>
      </c>
      <c r="D36" s="21" t="s">
        <v>9</v>
      </c>
      <c r="E36" s="21" t="s">
        <v>9</v>
      </c>
      <c r="F36" s="19">
        <f>+F39+F42+F44+F46+F37+F41</f>
        <v>366.834</v>
      </c>
    </row>
    <row r="37" spans="1:6" ht="38.25" x14ac:dyDescent="0.25">
      <c r="A37" s="9" t="s">
        <v>131</v>
      </c>
      <c r="B37" s="20">
        <v>552</v>
      </c>
      <c r="C37" s="21" t="s">
        <v>22</v>
      </c>
      <c r="D37" s="21" t="s">
        <v>109</v>
      </c>
      <c r="E37" s="21"/>
      <c r="F37" s="19">
        <f>F38</f>
        <v>8</v>
      </c>
    </row>
    <row r="38" spans="1:6" ht="25.5" x14ac:dyDescent="0.25">
      <c r="A38" s="9" t="s">
        <v>73</v>
      </c>
      <c r="B38" s="20">
        <v>552</v>
      </c>
      <c r="C38" s="21" t="s">
        <v>22</v>
      </c>
      <c r="D38" s="21" t="s">
        <v>109</v>
      </c>
      <c r="E38" s="21" t="s">
        <v>72</v>
      </c>
      <c r="F38" s="19">
        <v>8</v>
      </c>
    </row>
    <row r="39" spans="1:6" ht="38.25" x14ac:dyDescent="0.25">
      <c r="A39" s="9" t="s">
        <v>23</v>
      </c>
      <c r="B39" s="20" t="s">
        <v>7</v>
      </c>
      <c r="C39" s="21" t="s">
        <v>22</v>
      </c>
      <c r="D39" s="21" t="s">
        <v>89</v>
      </c>
      <c r="E39" s="21" t="s">
        <v>9</v>
      </c>
      <c r="F39" s="16">
        <f>F40</f>
        <v>14.7</v>
      </c>
    </row>
    <row r="40" spans="1:6" ht="25.5" x14ac:dyDescent="0.25">
      <c r="A40" s="9" t="s">
        <v>73</v>
      </c>
      <c r="B40" s="20" t="s">
        <v>7</v>
      </c>
      <c r="C40" s="21" t="s">
        <v>22</v>
      </c>
      <c r="D40" s="21" t="s">
        <v>89</v>
      </c>
      <c r="E40" s="21" t="s">
        <v>72</v>
      </c>
      <c r="F40" s="16">
        <v>14.7</v>
      </c>
    </row>
    <row r="41" spans="1:6" ht="21" customHeight="1" x14ac:dyDescent="0.25">
      <c r="A41" s="9" t="s">
        <v>137</v>
      </c>
      <c r="B41" s="20" t="s">
        <v>7</v>
      </c>
      <c r="C41" s="21" t="s">
        <v>22</v>
      </c>
      <c r="D41" s="21" t="s">
        <v>88</v>
      </c>
      <c r="E41" s="21" t="s">
        <v>134</v>
      </c>
      <c r="F41" s="16">
        <v>2.23</v>
      </c>
    </row>
    <row r="42" spans="1:6" ht="25.5" x14ac:dyDescent="0.25">
      <c r="A42" s="9" t="s">
        <v>90</v>
      </c>
      <c r="B42" s="20" t="s">
        <v>7</v>
      </c>
      <c r="C42" s="21" t="s">
        <v>22</v>
      </c>
      <c r="D42" s="21" t="s">
        <v>87</v>
      </c>
      <c r="E42" s="21" t="s">
        <v>9</v>
      </c>
      <c r="F42" s="19">
        <f>F43</f>
        <v>99.903999999999996</v>
      </c>
    </row>
    <row r="43" spans="1:6" ht="25.5" x14ac:dyDescent="0.25">
      <c r="A43" s="9" t="s">
        <v>73</v>
      </c>
      <c r="B43" s="20" t="s">
        <v>7</v>
      </c>
      <c r="C43" s="21" t="s">
        <v>22</v>
      </c>
      <c r="D43" s="21" t="s">
        <v>87</v>
      </c>
      <c r="E43" s="21" t="s">
        <v>72</v>
      </c>
      <c r="F43" s="19">
        <v>99.903999999999996</v>
      </c>
    </row>
    <row r="44" spans="1:6" ht="38.25" x14ac:dyDescent="0.25">
      <c r="A44" s="9" t="s">
        <v>62</v>
      </c>
      <c r="B44" s="20" t="s">
        <v>7</v>
      </c>
      <c r="C44" s="21" t="s">
        <v>22</v>
      </c>
      <c r="D44" s="21" t="s">
        <v>86</v>
      </c>
      <c r="E44" s="21"/>
      <c r="F44" s="16">
        <f>F45</f>
        <v>216</v>
      </c>
    </row>
    <row r="45" spans="1:6" ht="25.5" x14ac:dyDescent="0.25">
      <c r="A45" s="9" t="s">
        <v>73</v>
      </c>
      <c r="B45" s="20" t="s">
        <v>7</v>
      </c>
      <c r="C45" s="21" t="s">
        <v>22</v>
      </c>
      <c r="D45" s="21" t="s">
        <v>86</v>
      </c>
      <c r="E45" s="21" t="s">
        <v>72</v>
      </c>
      <c r="F45" s="16">
        <v>216</v>
      </c>
    </row>
    <row r="46" spans="1:6" ht="38.25" x14ac:dyDescent="0.25">
      <c r="A46" s="9" t="s">
        <v>113</v>
      </c>
      <c r="B46" s="20">
        <v>552</v>
      </c>
      <c r="C46" s="21" t="s">
        <v>22</v>
      </c>
      <c r="D46" s="21" t="s">
        <v>112</v>
      </c>
      <c r="E46" s="21"/>
      <c r="F46" s="16">
        <f>F47</f>
        <v>26</v>
      </c>
    </row>
    <row r="47" spans="1:6" x14ac:dyDescent="0.25">
      <c r="A47" s="9" t="s">
        <v>122</v>
      </c>
      <c r="B47" s="20">
        <v>552</v>
      </c>
      <c r="C47" s="21" t="s">
        <v>22</v>
      </c>
      <c r="D47" s="21" t="s">
        <v>112</v>
      </c>
      <c r="E47" s="21" t="s">
        <v>121</v>
      </c>
      <c r="F47" s="16">
        <v>26</v>
      </c>
    </row>
    <row r="48" spans="1:6" x14ac:dyDescent="0.25">
      <c r="A48" s="9" t="s">
        <v>24</v>
      </c>
      <c r="B48" s="20" t="s">
        <v>7</v>
      </c>
      <c r="C48" s="21" t="s">
        <v>25</v>
      </c>
      <c r="D48" s="21" t="s">
        <v>9</v>
      </c>
      <c r="E48" s="21" t="s">
        <v>9</v>
      </c>
      <c r="F48" s="16">
        <f>F49</f>
        <v>467.59999999999997</v>
      </c>
    </row>
    <row r="49" spans="1:6" x14ac:dyDescent="0.25">
      <c r="A49" s="9" t="s">
        <v>26</v>
      </c>
      <c r="B49" s="20" t="s">
        <v>7</v>
      </c>
      <c r="C49" s="21" t="s">
        <v>27</v>
      </c>
      <c r="D49" s="21" t="s">
        <v>91</v>
      </c>
      <c r="E49" s="21" t="s">
        <v>9</v>
      </c>
      <c r="F49" s="16">
        <f>F50+F51</f>
        <v>467.59999999999997</v>
      </c>
    </row>
    <row r="50" spans="1:6" ht="42.75" customHeight="1" x14ac:dyDescent="0.25">
      <c r="A50" s="18" t="s">
        <v>75</v>
      </c>
      <c r="B50" s="20" t="s">
        <v>7</v>
      </c>
      <c r="C50" s="21" t="s">
        <v>27</v>
      </c>
      <c r="D50" s="21" t="s">
        <v>91</v>
      </c>
      <c r="E50" s="21" t="s">
        <v>74</v>
      </c>
      <c r="F50" s="16">
        <v>426.4</v>
      </c>
    </row>
    <row r="51" spans="1:6" ht="25.5" x14ac:dyDescent="0.25">
      <c r="A51" s="9" t="s">
        <v>73</v>
      </c>
      <c r="B51" s="20" t="s">
        <v>7</v>
      </c>
      <c r="C51" s="21" t="s">
        <v>27</v>
      </c>
      <c r="D51" s="21" t="s">
        <v>91</v>
      </c>
      <c r="E51" s="21" t="s">
        <v>72</v>
      </c>
      <c r="F51" s="16">
        <v>41.2</v>
      </c>
    </row>
    <row r="52" spans="1:6" ht="25.5" x14ac:dyDescent="0.25">
      <c r="A52" s="9" t="s">
        <v>28</v>
      </c>
      <c r="B52" s="20" t="s">
        <v>7</v>
      </c>
      <c r="C52" s="21" t="s">
        <v>29</v>
      </c>
      <c r="D52" s="21" t="s">
        <v>9</v>
      </c>
      <c r="E52" s="21" t="s">
        <v>9</v>
      </c>
      <c r="F52" s="16">
        <f>F53+F56</f>
        <v>119</v>
      </c>
    </row>
    <row r="53" spans="1:6" x14ac:dyDescent="0.25">
      <c r="A53" s="9" t="s">
        <v>30</v>
      </c>
      <c r="B53" s="20" t="s">
        <v>7</v>
      </c>
      <c r="C53" s="21" t="s">
        <v>31</v>
      </c>
      <c r="D53" s="21" t="s">
        <v>9</v>
      </c>
      <c r="E53" s="21" t="s">
        <v>9</v>
      </c>
      <c r="F53" s="16">
        <f>F54</f>
        <v>50</v>
      </c>
    </row>
    <row r="54" spans="1:6" ht="38.25" x14ac:dyDescent="0.25">
      <c r="A54" s="9" t="s">
        <v>127</v>
      </c>
      <c r="B54" s="20" t="s">
        <v>7</v>
      </c>
      <c r="C54" s="21" t="s">
        <v>31</v>
      </c>
      <c r="D54" s="21" t="s">
        <v>120</v>
      </c>
      <c r="E54" s="21" t="s">
        <v>9</v>
      </c>
      <c r="F54" s="16">
        <f>F55</f>
        <v>50</v>
      </c>
    </row>
    <row r="55" spans="1:6" ht="25.5" x14ac:dyDescent="0.25">
      <c r="A55" s="9" t="s">
        <v>73</v>
      </c>
      <c r="B55" s="20" t="s">
        <v>7</v>
      </c>
      <c r="C55" s="21" t="s">
        <v>31</v>
      </c>
      <c r="D55" s="21" t="s">
        <v>120</v>
      </c>
      <c r="E55" s="21" t="s">
        <v>72</v>
      </c>
      <c r="F55" s="16">
        <v>50</v>
      </c>
    </row>
    <row r="56" spans="1:6" ht="25.5" x14ac:dyDescent="0.25">
      <c r="A56" s="9" t="s">
        <v>32</v>
      </c>
      <c r="B56" s="20" t="s">
        <v>7</v>
      </c>
      <c r="C56" s="21" t="s">
        <v>33</v>
      </c>
      <c r="D56" s="21" t="s">
        <v>9</v>
      </c>
      <c r="E56" s="21" t="s">
        <v>9</v>
      </c>
      <c r="F56" s="16">
        <f>F57</f>
        <v>69</v>
      </c>
    </row>
    <row r="57" spans="1:6" ht="25.5" x14ac:dyDescent="0.25">
      <c r="A57" s="9" t="s">
        <v>128</v>
      </c>
      <c r="B57" s="20" t="s">
        <v>7</v>
      </c>
      <c r="C57" s="21" t="s">
        <v>33</v>
      </c>
      <c r="D57" s="21" t="s">
        <v>119</v>
      </c>
      <c r="E57" s="21" t="s">
        <v>9</v>
      </c>
      <c r="F57" s="16">
        <f>F58</f>
        <v>69</v>
      </c>
    </row>
    <row r="58" spans="1:6" ht="25.5" x14ac:dyDescent="0.25">
      <c r="A58" s="9" t="s">
        <v>73</v>
      </c>
      <c r="B58" s="20" t="s">
        <v>7</v>
      </c>
      <c r="C58" s="21" t="s">
        <v>33</v>
      </c>
      <c r="D58" s="21" t="s">
        <v>119</v>
      </c>
      <c r="E58" s="21" t="s">
        <v>72</v>
      </c>
      <c r="F58" s="16">
        <v>69</v>
      </c>
    </row>
    <row r="59" spans="1:6" x14ac:dyDescent="0.25">
      <c r="A59" s="9" t="s">
        <v>34</v>
      </c>
      <c r="B59" s="20" t="s">
        <v>7</v>
      </c>
      <c r="C59" s="21" t="s">
        <v>35</v>
      </c>
      <c r="D59" s="21" t="s">
        <v>9</v>
      </c>
      <c r="E59" s="21" t="s">
        <v>9</v>
      </c>
      <c r="F59" s="16">
        <f>F60+F67</f>
        <v>1775.3</v>
      </c>
    </row>
    <row r="60" spans="1:6" x14ac:dyDescent="0.25">
      <c r="A60" s="9" t="s">
        <v>63</v>
      </c>
      <c r="B60" s="20" t="s">
        <v>7</v>
      </c>
      <c r="C60" s="21" t="s">
        <v>59</v>
      </c>
      <c r="D60" s="21"/>
      <c r="E60" s="21"/>
      <c r="F60" s="16">
        <f>+F61+F63+F65</f>
        <v>1648.8</v>
      </c>
    </row>
    <row r="61" spans="1:6" ht="25.5" x14ac:dyDescent="0.25">
      <c r="A61" s="9" t="s">
        <v>114</v>
      </c>
      <c r="B61" s="20" t="s">
        <v>7</v>
      </c>
      <c r="C61" s="21" t="s">
        <v>59</v>
      </c>
      <c r="D61" s="21" t="s">
        <v>93</v>
      </c>
      <c r="E61" s="21"/>
      <c r="F61" s="16">
        <f>F62</f>
        <v>342.1</v>
      </c>
    </row>
    <row r="62" spans="1:6" ht="25.5" x14ac:dyDescent="0.25">
      <c r="A62" s="9" t="s">
        <v>73</v>
      </c>
      <c r="B62" s="20" t="s">
        <v>7</v>
      </c>
      <c r="C62" s="21" t="s">
        <v>59</v>
      </c>
      <c r="D62" s="21" t="s">
        <v>93</v>
      </c>
      <c r="E62" s="21" t="s">
        <v>72</v>
      </c>
      <c r="F62" s="16">
        <v>342.1</v>
      </c>
    </row>
    <row r="63" spans="1:6" ht="25.5" x14ac:dyDescent="0.25">
      <c r="A63" s="9" t="s">
        <v>129</v>
      </c>
      <c r="B63" s="20" t="s">
        <v>7</v>
      </c>
      <c r="C63" s="21" t="s">
        <v>59</v>
      </c>
      <c r="D63" s="21" t="s">
        <v>94</v>
      </c>
      <c r="E63" s="21"/>
      <c r="F63" s="16">
        <f>F64</f>
        <v>465.7</v>
      </c>
    </row>
    <row r="64" spans="1:6" ht="25.5" x14ac:dyDescent="0.25">
      <c r="A64" s="9" t="s">
        <v>73</v>
      </c>
      <c r="B64" s="20" t="s">
        <v>7</v>
      </c>
      <c r="C64" s="21" t="s">
        <v>59</v>
      </c>
      <c r="D64" s="21" t="s">
        <v>94</v>
      </c>
      <c r="E64" s="21" t="s">
        <v>72</v>
      </c>
      <c r="F64" s="16">
        <v>465.7</v>
      </c>
    </row>
    <row r="65" spans="1:6" ht="25.5" x14ac:dyDescent="0.25">
      <c r="A65" s="9" t="s">
        <v>130</v>
      </c>
      <c r="B65" s="20" t="s">
        <v>7</v>
      </c>
      <c r="C65" s="21" t="s">
        <v>59</v>
      </c>
      <c r="D65" s="21" t="s">
        <v>92</v>
      </c>
      <c r="E65" s="21"/>
      <c r="F65" s="16">
        <f>F66</f>
        <v>841</v>
      </c>
    </row>
    <row r="66" spans="1:6" ht="25.5" x14ac:dyDescent="0.25">
      <c r="A66" s="9" t="s">
        <v>73</v>
      </c>
      <c r="B66" s="20" t="s">
        <v>7</v>
      </c>
      <c r="C66" s="21" t="s">
        <v>59</v>
      </c>
      <c r="D66" s="21" t="s">
        <v>92</v>
      </c>
      <c r="E66" s="21" t="s">
        <v>72</v>
      </c>
      <c r="F66" s="16">
        <f>100+741</f>
        <v>841</v>
      </c>
    </row>
    <row r="67" spans="1:6" x14ac:dyDescent="0.25">
      <c r="A67" s="9" t="s">
        <v>36</v>
      </c>
      <c r="B67" s="20" t="s">
        <v>7</v>
      </c>
      <c r="C67" s="21" t="s">
        <v>37</v>
      </c>
      <c r="D67" s="21"/>
      <c r="E67" s="21" t="s">
        <v>9</v>
      </c>
      <c r="F67" s="16">
        <f>F68+F70</f>
        <v>126.5</v>
      </c>
    </row>
    <row r="68" spans="1:6" ht="25.5" x14ac:dyDescent="0.25">
      <c r="A68" s="9" t="s">
        <v>38</v>
      </c>
      <c r="B68" s="20" t="s">
        <v>7</v>
      </c>
      <c r="C68" s="21" t="s">
        <v>37</v>
      </c>
      <c r="D68" s="21" t="s">
        <v>95</v>
      </c>
      <c r="E68" s="21" t="s">
        <v>9</v>
      </c>
      <c r="F68" s="16">
        <f>F69</f>
        <v>77.72</v>
      </c>
    </row>
    <row r="69" spans="1:6" x14ac:dyDescent="0.25">
      <c r="A69" s="9" t="s">
        <v>122</v>
      </c>
      <c r="B69" s="20" t="s">
        <v>7</v>
      </c>
      <c r="C69" s="21" t="s">
        <v>37</v>
      </c>
      <c r="D69" s="21" t="s">
        <v>95</v>
      </c>
      <c r="E69" s="21" t="s">
        <v>121</v>
      </c>
      <c r="F69" s="16">
        <v>77.72</v>
      </c>
    </row>
    <row r="70" spans="1:6" x14ac:dyDescent="0.25">
      <c r="A70" s="9" t="s">
        <v>36</v>
      </c>
      <c r="B70" s="20" t="s">
        <v>7</v>
      </c>
      <c r="C70" s="21" t="s">
        <v>37</v>
      </c>
      <c r="D70" s="21"/>
      <c r="E70" s="21" t="s">
        <v>9</v>
      </c>
      <c r="F70" s="16">
        <f>F71</f>
        <v>48.78</v>
      </c>
    </row>
    <row r="71" spans="1:6" ht="25.5" x14ac:dyDescent="0.25">
      <c r="A71" s="9" t="s">
        <v>136</v>
      </c>
      <c r="B71" s="20" t="s">
        <v>7</v>
      </c>
      <c r="C71" s="21" t="s">
        <v>37</v>
      </c>
      <c r="D71" s="21" t="s">
        <v>135</v>
      </c>
      <c r="E71" s="21" t="s">
        <v>9</v>
      </c>
      <c r="F71" s="16">
        <f>F72</f>
        <v>48.78</v>
      </c>
    </row>
    <row r="72" spans="1:6" ht="25.5" x14ac:dyDescent="0.25">
      <c r="A72" s="9" t="s">
        <v>73</v>
      </c>
      <c r="B72" s="20" t="s">
        <v>7</v>
      </c>
      <c r="C72" s="21" t="s">
        <v>37</v>
      </c>
      <c r="D72" s="21" t="s">
        <v>135</v>
      </c>
      <c r="E72" s="21" t="s">
        <v>72</v>
      </c>
      <c r="F72" s="16">
        <v>48.78</v>
      </c>
    </row>
    <row r="73" spans="1:6" x14ac:dyDescent="0.25">
      <c r="A73" s="9" t="s">
        <v>39</v>
      </c>
      <c r="B73" s="20" t="s">
        <v>7</v>
      </c>
      <c r="C73" s="21" t="s">
        <v>40</v>
      </c>
      <c r="D73" s="21"/>
      <c r="E73" s="21" t="s">
        <v>9</v>
      </c>
      <c r="F73" s="19">
        <f>F74+F77</f>
        <v>2384.3470000000002</v>
      </c>
    </row>
    <row r="74" spans="1:6" x14ac:dyDescent="0.25">
      <c r="A74" s="9" t="s">
        <v>41</v>
      </c>
      <c r="B74" s="20" t="s">
        <v>7</v>
      </c>
      <c r="C74" s="21" t="s">
        <v>42</v>
      </c>
      <c r="D74" s="21" t="s">
        <v>96</v>
      </c>
      <c r="E74" s="21"/>
      <c r="F74" s="16">
        <f>F75</f>
        <v>150</v>
      </c>
    </row>
    <row r="75" spans="1:6" ht="25.5" x14ac:dyDescent="0.25">
      <c r="A75" s="9" t="s">
        <v>60</v>
      </c>
      <c r="B75" s="20" t="s">
        <v>7</v>
      </c>
      <c r="C75" s="21" t="s">
        <v>42</v>
      </c>
      <c r="D75" s="21" t="s">
        <v>96</v>
      </c>
      <c r="E75" s="21" t="s">
        <v>9</v>
      </c>
      <c r="F75" s="16">
        <f>F76</f>
        <v>150</v>
      </c>
    </row>
    <row r="76" spans="1:6" ht="25.5" x14ac:dyDescent="0.25">
      <c r="A76" s="9" t="s">
        <v>73</v>
      </c>
      <c r="B76" s="20" t="s">
        <v>7</v>
      </c>
      <c r="C76" s="21" t="s">
        <v>42</v>
      </c>
      <c r="D76" s="21" t="s">
        <v>96</v>
      </c>
      <c r="E76" s="21" t="s">
        <v>72</v>
      </c>
      <c r="F76" s="16">
        <v>150</v>
      </c>
    </row>
    <row r="77" spans="1:6" x14ac:dyDescent="0.25">
      <c r="A77" s="9" t="s">
        <v>43</v>
      </c>
      <c r="B77" s="20" t="s">
        <v>7</v>
      </c>
      <c r="C77" s="21" t="s">
        <v>44</v>
      </c>
      <c r="D77" s="21"/>
      <c r="E77" s="21" t="s">
        <v>9</v>
      </c>
      <c r="F77" s="19">
        <f>F78+F80+F82+F84+F88+F86</f>
        <v>2234.3470000000002</v>
      </c>
    </row>
    <row r="78" spans="1:6" x14ac:dyDescent="0.25">
      <c r="A78" s="9" t="s">
        <v>98</v>
      </c>
      <c r="B78" s="20" t="s">
        <v>7</v>
      </c>
      <c r="C78" s="21" t="s">
        <v>44</v>
      </c>
      <c r="D78" s="21" t="s">
        <v>97</v>
      </c>
      <c r="E78" s="21" t="s">
        <v>9</v>
      </c>
      <c r="F78" s="16">
        <f>F79</f>
        <v>1035.08</v>
      </c>
    </row>
    <row r="79" spans="1:6" ht="25.5" x14ac:dyDescent="0.25">
      <c r="A79" s="9" t="s">
        <v>73</v>
      </c>
      <c r="B79" s="20" t="s">
        <v>7</v>
      </c>
      <c r="C79" s="21" t="s">
        <v>44</v>
      </c>
      <c r="D79" s="21" t="s">
        <v>97</v>
      </c>
      <c r="E79" s="21" t="s">
        <v>72</v>
      </c>
      <c r="F79" s="16">
        <v>1035.08</v>
      </c>
    </row>
    <row r="80" spans="1:6" x14ac:dyDescent="0.25">
      <c r="A80" s="9" t="s">
        <v>45</v>
      </c>
      <c r="B80" s="20" t="s">
        <v>7</v>
      </c>
      <c r="C80" s="21" t="s">
        <v>44</v>
      </c>
      <c r="D80" s="21" t="s">
        <v>99</v>
      </c>
      <c r="E80" s="21" t="s">
        <v>9</v>
      </c>
      <c r="F80" s="16">
        <f>F81</f>
        <v>98</v>
      </c>
    </row>
    <row r="81" spans="1:6" ht="25.5" x14ac:dyDescent="0.25">
      <c r="A81" s="9" t="s">
        <v>73</v>
      </c>
      <c r="B81" s="20" t="s">
        <v>7</v>
      </c>
      <c r="C81" s="21" t="s">
        <v>44</v>
      </c>
      <c r="D81" s="21" t="s">
        <v>99</v>
      </c>
      <c r="E81" s="21" t="s">
        <v>72</v>
      </c>
      <c r="F81" s="16">
        <v>98</v>
      </c>
    </row>
    <row r="82" spans="1:6" x14ac:dyDescent="0.25">
      <c r="A82" s="9" t="s">
        <v>46</v>
      </c>
      <c r="B82" s="20" t="s">
        <v>7</v>
      </c>
      <c r="C82" s="21" t="s">
        <v>44</v>
      </c>
      <c r="D82" s="21" t="s">
        <v>100</v>
      </c>
      <c r="E82" s="21" t="s">
        <v>9</v>
      </c>
      <c r="F82" s="16">
        <f>F83</f>
        <v>175</v>
      </c>
    </row>
    <row r="83" spans="1:6" ht="25.5" x14ac:dyDescent="0.25">
      <c r="A83" s="9" t="s">
        <v>73</v>
      </c>
      <c r="B83" s="20" t="s">
        <v>7</v>
      </c>
      <c r="C83" s="21" t="s">
        <v>44</v>
      </c>
      <c r="D83" s="21" t="s">
        <v>100</v>
      </c>
      <c r="E83" s="21" t="s">
        <v>72</v>
      </c>
      <c r="F83" s="16">
        <v>175</v>
      </c>
    </row>
    <row r="84" spans="1:6" x14ac:dyDescent="0.25">
      <c r="A84" s="9" t="s">
        <v>47</v>
      </c>
      <c r="B84" s="20" t="s">
        <v>7</v>
      </c>
      <c r="C84" s="21" t="s">
        <v>44</v>
      </c>
      <c r="D84" s="21" t="s">
        <v>101</v>
      </c>
      <c r="E84" s="21" t="s">
        <v>9</v>
      </c>
      <c r="F84" s="16">
        <f>F85</f>
        <v>701.4</v>
      </c>
    </row>
    <row r="85" spans="1:6" ht="25.5" x14ac:dyDescent="0.25">
      <c r="A85" s="9" t="s">
        <v>73</v>
      </c>
      <c r="B85" s="20" t="s">
        <v>7</v>
      </c>
      <c r="C85" s="21" t="s">
        <v>44</v>
      </c>
      <c r="D85" s="21" t="s">
        <v>101</v>
      </c>
      <c r="E85" s="21" t="s">
        <v>72</v>
      </c>
      <c r="F85" s="16">
        <v>701.4</v>
      </c>
    </row>
    <row r="86" spans="1:6" ht="25.5" x14ac:dyDescent="0.25">
      <c r="A86" s="9" t="s">
        <v>142</v>
      </c>
      <c r="B86" s="20">
        <v>552</v>
      </c>
      <c r="C86" s="21" t="s">
        <v>44</v>
      </c>
      <c r="D86" s="21" t="s">
        <v>141</v>
      </c>
      <c r="E86" s="21"/>
      <c r="F86" s="19">
        <f>F87</f>
        <v>50.847000000000001</v>
      </c>
    </row>
    <row r="87" spans="1:6" ht="25.5" x14ac:dyDescent="0.25">
      <c r="A87" s="9" t="s">
        <v>73</v>
      </c>
      <c r="B87" s="20">
        <v>552</v>
      </c>
      <c r="C87" s="21" t="s">
        <v>44</v>
      </c>
      <c r="D87" s="21" t="s">
        <v>141</v>
      </c>
      <c r="E87" s="21" t="s">
        <v>72</v>
      </c>
      <c r="F87" s="19">
        <v>50.847000000000001</v>
      </c>
    </row>
    <row r="88" spans="1:6" ht="38.25" x14ac:dyDescent="0.25">
      <c r="A88" s="9" t="s">
        <v>131</v>
      </c>
      <c r="B88" s="20" t="s">
        <v>7</v>
      </c>
      <c r="C88" s="21" t="s">
        <v>44</v>
      </c>
      <c r="D88" s="21" t="s">
        <v>109</v>
      </c>
      <c r="E88" s="21" t="s">
        <v>9</v>
      </c>
      <c r="F88" s="16">
        <f>F89</f>
        <v>174.01999999999998</v>
      </c>
    </row>
    <row r="89" spans="1:6" ht="25.5" x14ac:dyDescent="0.25">
      <c r="A89" s="9" t="s">
        <v>73</v>
      </c>
      <c r="B89" s="20" t="s">
        <v>7</v>
      </c>
      <c r="C89" s="21" t="s">
        <v>44</v>
      </c>
      <c r="D89" s="21" t="s">
        <v>109</v>
      </c>
      <c r="E89" s="21" t="s">
        <v>72</v>
      </c>
      <c r="F89" s="16">
        <f>92+82.02</f>
        <v>174.01999999999998</v>
      </c>
    </row>
    <row r="90" spans="1:6" x14ac:dyDescent="0.25">
      <c r="A90" s="9" t="s">
        <v>64</v>
      </c>
      <c r="B90" s="20" t="s">
        <v>7</v>
      </c>
      <c r="C90" s="21" t="s">
        <v>48</v>
      </c>
      <c r="D90" s="21" t="s">
        <v>9</v>
      </c>
      <c r="E90" s="21" t="s">
        <v>9</v>
      </c>
      <c r="F90" s="16">
        <f>F91</f>
        <v>12538.92</v>
      </c>
    </row>
    <row r="91" spans="1:6" x14ac:dyDescent="0.25">
      <c r="A91" s="9" t="s">
        <v>49</v>
      </c>
      <c r="B91" s="20" t="s">
        <v>7</v>
      </c>
      <c r="C91" s="21" t="s">
        <v>50</v>
      </c>
      <c r="D91" s="21"/>
      <c r="E91" s="21" t="s">
        <v>9</v>
      </c>
      <c r="F91" s="16">
        <f>F95+F99+F100+F102+F93+F97</f>
        <v>12538.92</v>
      </c>
    </row>
    <row r="92" spans="1:6" ht="39" x14ac:dyDescent="0.25">
      <c r="A92" s="18" t="s">
        <v>140</v>
      </c>
      <c r="B92" s="20" t="s">
        <v>7</v>
      </c>
      <c r="C92" s="21" t="s">
        <v>50</v>
      </c>
      <c r="D92" s="21" t="s">
        <v>138</v>
      </c>
      <c r="E92" s="21"/>
      <c r="F92" s="16">
        <f>F93</f>
        <v>130.91999999999999</v>
      </c>
    </row>
    <row r="93" spans="1:6" ht="51.75" x14ac:dyDescent="0.25">
      <c r="A93" s="18" t="s">
        <v>78</v>
      </c>
      <c r="B93" s="20" t="s">
        <v>7</v>
      </c>
      <c r="C93" s="21" t="s">
        <v>50</v>
      </c>
      <c r="D93" s="21" t="s">
        <v>138</v>
      </c>
      <c r="E93" s="21" t="s">
        <v>76</v>
      </c>
      <c r="F93" s="16">
        <v>130.91999999999999</v>
      </c>
    </row>
    <row r="94" spans="1:6" ht="25.5" x14ac:dyDescent="0.25">
      <c r="A94" s="9" t="s">
        <v>139</v>
      </c>
      <c r="B94" s="20" t="s">
        <v>7</v>
      </c>
      <c r="C94" s="21" t="s">
        <v>50</v>
      </c>
      <c r="D94" s="21" t="s">
        <v>102</v>
      </c>
      <c r="E94" s="21"/>
      <c r="F94" s="16">
        <f>F95</f>
        <v>11886.4</v>
      </c>
    </row>
    <row r="95" spans="1:6" ht="53.25" customHeight="1" x14ac:dyDescent="0.25">
      <c r="A95" s="23" t="s">
        <v>78</v>
      </c>
      <c r="B95" s="20" t="s">
        <v>7</v>
      </c>
      <c r="C95" s="21" t="s">
        <v>50</v>
      </c>
      <c r="D95" s="21" t="s">
        <v>102</v>
      </c>
      <c r="E95" s="21" t="s">
        <v>76</v>
      </c>
      <c r="F95" s="16">
        <v>11886.4</v>
      </c>
    </row>
    <row r="96" spans="1:6" ht="53.25" customHeight="1" x14ac:dyDescent="0.25">
      <c r="A96" s="23" t="s">
        <v>145</v>
      </c>
      <c r="B96" s="20">
        <v>552</v>
      </c>
      <c r="C96" s="21" t="s">
        <v>50</v>
      </c>
      <c r="D96" s="21" t="s">
        <v>144</v>
      </c>
      <c r="E96" s="21"/>
      <c r="F96" s="16">
        <f>F97</f>
        <v>300</v>
      </c>
    </row>
    <row r="97" spans="1:6" ht="24.75" customHeight="1" x14ac:dyDescent="0.25">
      <c r="A97" s="23" t="s">
        <v>79</v>
      </c>
      <c r="B97" s="20" t="s">
        <v>7</v>
      </c>
      <c r="C97" s="21" t="s">
        <v>50</v>
      </c>
      <c r="D97" s="21" t="s">
        <v>144</v>
      </c>
      <c r="E97" s="21" t="s">
        <v>77</v>
      </c>
      <c r="F97" s="16">
        <v>300</v>
      </c>
    </row>
    <row r="98" spans="1:6" ht="54.75" customHeight="1" x14ac:dyDescent="0.25">
      <c r="A98" s="23" t="s">
        <v>146</v>
      </c>
      <c r="B98" s="20" t="s">
        <v>7</v>
      </c>
      <c r="C98" s="21" t="s">
        <v>50</v>
      </c>
      <c r="D98" s="21" t="s">
        <v>103</v>
      </c>
      <c r="E98" s="21" t="s">
        <v>77</v>
      </c>
      <c r="F98" s="16">
        <f>F99</f>
        <v>6</v>
      </c>
    </row>
    <row r="99" spans="1:6" x14ac:dyDescent="0.25">
      <c r="A99" s="9" t="s">
        <v>79</v>
      </c>
      <c r="B99" s="20" t="s">
        <v>7</v>
      </c>
      <c r="C99" s="21" t="s">
        <v>50</v>
      </c>
      <c r="D99" s="21" t="s">
        <v>103</v>
      </c>
      <c r="E99" s="21" t="s">
        <v>77</v>
      </c>
      <c r="F99" s="16">
        <v>6</v>
      </c>
    </row>
    <row r="100" spans="1:6" ht="25.5" x14ac:dyDescent="0.25">
      <c r="A100" s="9" t="s">
        <v>80</v>
      </c>
      <c r="B100" s="20" t="s">
        <v>7</v>
      </c>
      <c r="C100" s="21" t="s">
        <v>50</v>
      </c>
      <c r="D100" s="21" t="s">
        <v>104</v>
      </c>
      <c r="E100" s="21" t="s">
        <v>9</v>
      </c>
      <c r="F100" s="16">
        <f>F101</f>
        <v>15</v>
      </c>
    </row>
    <row r="101" spans="1:6" ht="25.5" x14ac:dyDescent="0.25">
      <c r="A101" s="9" t="s">
        <v>73</v>
      </c>
      <c r="B101" s="20" t="s">
        <v>7</v>
      </c>
      <c r="C101" s="21" t="s">
        <v>50</v>
      </c>
      <c r="D101" s="21" t="s">
        <v>104</v>
      </c>
      <c r="E101" s="21" t="s">
        <v>72</v>
      </c>
      <c r="F101" s="16">
        <v>15</v>
      </c>
    </row>
    <row r="102" spans="1:6" ht="25.5" x14ac:dyDescent="0.25">
      <c r="A102" s="9" t="s">
        <v>81</v>
      </c>
      <c r="B102" s="20" t="s">
        <v>7</v>
      </c>
      <c r="C102" s="21" t="s">
        <v>50</v>
      </c>
      <c r="D102" s="21" t="s">
        <v>105</v>
      </c>
      <c r="E102" s="21"/>
      <c r="F102" s="16">
        <f>F103</f>
        <v>200.6</v>
      </c>
    </row>
    <row r="103" spans="1:6" ht="25.5" x14ac:dyDescent="0.25">
      <c r="A103" s="9" t="s">
        <v>73</v>
      </c>
      <c r="B103" s="20" t="s">
        <v>7</v>
      </c>
      <c r="C103" s="21" t="s">
        <v>50</v>
      </c>
      <c r="D103" s="21" t="s">
        <v>105</v>
      </c>
      <c r="E103" s="21" t="s">
        <v>72</v>
      </c>
      <c r="F103" s="16">
        <v>200.6</v>
      </c>
    </row>
    <row r="104" spans="1:6" x14ac:dyDescent="0.25">
      <c r="A104" s="9" t="s">
        <v>51</v>
      </c>
      <c r="B104" s="20" t="s">
        <v>7</v>
      </c>
      <c r="C104" s="21" t="s">
        <v>52</v>
      </c>
      <c r="D104" s="21" t="s">
        <v>9</v>
      </c>
      <c r="E104" s="21" t="s">
        <v>9</v>
      </c>
      <c r="F104" s="19">
        <f>F105</f>
        <v>29.286000000000001</v>
      </c>
    </row>
    <row r="105" spans="1:6" x14ac:dyDescent="0.25">
      <c r="A105" s="9" t="s">
        <v>53</v>
      </c>
      <c r="B105" s="20" t="s">
        <v>7</v>
      </c>
      <c r="C105" s="21" t="s">
        <v>54</v>
      </c>
      <c r="D105" s="21"/>
      <c r="E105" s="21"/>
      <c r="F105" s="19">
        <f>F108+F106</f>
        <v>29.286000000000001</v>
      </c>
    </row>
    <row r="106" spans="1:6" ht="38.25" x14ac:dyDescent="0.25">
      <c r="A106" s="9" t="s">
        <v>111</v>
      </c>
      <c r="B106" s="20" t="s">
        <v>7</v>
      </c>
      <c r="C106" s="21" t="s">
        <v>54</v>
      </c>
      <c r="D106" s="21" t="s">
        <v>107</v>
      </c>
      <c r="E106" s="21" t="s">
        <v>9</v>
      </c>
      <c r="F106" s="19">
        <f>F107</f>
        <v>9.2859999999999996</v>
      </c>
    </row>
    <row r="107" spans="1:6" ht="25.5" x14ac:dyDescent="0.25">
      <c r="A107" s="9" t="s">
        <v>73</v>
      </c>
      <c r="B107" s="20" t="s">
        <v>7</v>
      </c>
      <c r="C107" s="21" t="s">
        <v>54</v>
      </c>
      <c r="D107" s="21" t="s">
        <v>107</v>
      </c>
      <c r="E107" s="21" t="s">
        <v>72</v>
      </c>
      <c r="F107" s="19">
        <v>9.2859999999999996</v>
      </c>
    </row>
    <row r="108" spans="1:6" ht="38.25" x14ac:dyDescent="0.25">
      <c r="A108" s="9" t="s">
        <v>61</v>
      </c>
      <c r="B108" s="20" t="s">
        <v>7</v>
      </c>
      <c r="C108" s="21" t="s">
        <v>54</v>
      </c>
      <c r="D108" s="21" t="s">
        <v>106</v>
      </c>
      <c r="E108" s="21" t="s">
        <v>9</v>
      </c>
      <c r="F108" s="16">
        <f>F109</f>
        <v>20</v>
      </c>
    </row>
    <row r="109" spans="1:6" ht="25.5" x14ac:dyDescent="0.25">
      <c r="A109" s="9" t="s">
        <v>73</v>
      </c>
      <c r="B109" s="20" t="s">
        <v>7</v>
      </c>
      <c r="C109" s="21" t="s">
        <v>54</v>
      </c>
      <c r="D109" s="21" t="s">
        <v>106</v>
      </c>
      <c r="E109" s="21" t="s">
        <v>72</v>
      </c>
      <c r="F109" s="16">
        <v>20</v>
      </c>
    </row>
    <row r="110" spans="1:6" x14ac:dyDescent="0.25">
      <c r="A110" s="9" t="s">
        <v>55</v>
      </c>
      <c r="B110" s="20" t="s">
        <v>7</v>
      </c>
      <c r="C110" s="21" t="s">
        <v>56</v>
      </c>
      <c r="D110" s="21" t="s">
        <v>108</v>
      </c>
      <c r="E110" s="21" t="s">
        <v>9</v>
      </c>
      <c r="F110" s="16">
        <f>F111</f>
        <v>120</v>
      </c>
    </row>
    <row r="111" spans="1:6" ht="25.5" x14ac:dyDescent="0.25">
      <c r="A111" s="9" t="s">
        <v>132</v>
      </c>
      <c r="B111" s="20" t="s">
        <v>7</v>
      </c>
      <c r="C111" s="21" t="s">
        <v>57</v>
      </c>
      <c r="D111" s="21" t="s">
        <v>108</v>
      </c>
      <c r="E111" s="21" t="s">
        <v>9</v>
      </c>
      <c r="F111" s="16">
        <f>F112</f>
        <v>120</v>
      </c>
    </row>
    <row r="112" spans="1:6" ht="25.5" x14ac:dyDescent="0.25">
      <c r="A112" s="9" t="s">
        <v>73</v>
      </c>
      <c r="B112" s="20" t="s">
        <v>7</v>
      </c>
      <c r="C112" s="21" t="s">
        <v>57</v>
      </c>
      <c r="D112" s="21" t="s">
        <v>108</v>
      </c>
      <c r="E112" s="21" t="s">
        <v>72</v>
      </c>
      <c r="F112" s="16">
        <v>120</v>
      </c>
    </row>
    <row r="113" spans="1:6" ht="15.75" x14ac:dyDescent="0.25">
      <c r="A113" s="14" t="s">
        <v>110</v>
      </c>
      <c r="B113" s="14"/>
      <c r="C113" s="14"/>
      <c r="D113" s="14"/>
      <c r="E113" s="14"/>
      <c r="F113" s="24">
        <f>F18+F48+F52+F59+F73+F90+F104+F110</f>
        <v>23164.257000000001</v>
      </c>
    </row>
    <row r="114" spans="1:6" x14ac:dyDescent="0.25">
      <c r="E114" s="12"/>
      <c r="F114" s="13"/>
    </row>
    <row r="115" spans="1:6" x14ac:dyDescent="0.25">
      <c r="F115" s="11"/>
    </row>
    <row r="116" spans="1:6" ht="15.95" customHeight="1" x14ac:dyDescent="0.25"/>
    <row r="117" spans="1:6" ht="15.95" customHeight="1" x14ac:dyDescent="0.25"/>
    <row r="118" spans="1:6" ht="15.95" customHeight="1" x14ac:dyDescent="0.25"/>
  </sheetData>
  <mergeCells count="5">
    <mergeCell ref="B14:E14"/>
    <mergeCell ref="F14:F15"/>
    <mergeCell ref="A14:A15"/>
    <mergeCell ref="A11:F11"/>
    <mergeCell ref="A12:F12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74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2014-06-30T05:01:27Z</cp:lastPrinted>
  <dcterms:created xsi:type="dcterms:W3CDTF">2011-08-29T03:04:42Z</dcterms:created>
  <dcterms:modified xsi:type="dcterms:W3CDTF">2014-10-01T01:47:46Z</dcterms:modified>
</cp:coreProperties>
</file>