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Лист1!$8:$9</definedName>
  </definedNames>
  <calcPr calcId="145621"/>
</workbook>
</file>

<file path=xl/calcChain.xml><?xml version="1.0" encoding="utf-8"?>
<calcChain xmlns="http://schemas.openxmlformats.org/spreadsheetml/2006/main">
  <c r="D21" i="1" l="1"/>
  <c r="D25" i="1"/>
  <c r="D22" i="1"/>
  <c r="D12" i="1" l="1"/>
  <c r="D14" i="1" l="1"/>
  <c r="D11" i="1"/>
  <c r="D27" i="1" l="1"/>
  <c r="D29" i="1" l="1"/>
  <c r="D10" i="1"/>
  <c r="D16" i="1" l="1"/>
  <c r="D18" i="1" l="1"/>
  <c r="E10" i="1" l="1"/>
  <c r="F10" i="1"/>
  <c r="E15" i="1"/>
  <c r="F15" i="1"/>
  <c r="E17" i="1"/>
  <c r="F17" i="1"/>
  <c r="E20" i="1"/>
  <c r="F20" i="1"/>
  <c r="E23" i="1"/>
  <c r="F23" i="1"/>
  <c r="E26" i="1"/>
  <c r="F26" i="1"/>
  <c r="E30" i="1"/>
  <c r="F30" i="1"/>
  <c r="D30" i="1"/>
  <c r="D15" i="1" l="1"/>
  <c r="D17" i="1"/>
  <c r="D20" i="1"/>
  <c r="D32" i="1"/>
  <c r="D28" i="1"/>
  <c r="D26" i="1"/>
  <c r="D23" i="1"/>
  <c r="F32" i="1"/>
  <c r="F28" i="1"/>
  <c r="F35" i="1" s="1"/>
  <c r="E32" i="1"/>
  <c r="E28" i="1"/>
  <c r="E35" i="1" s="1"/>
  <c r="D35" i="1" l="1"/>
</calcChain>
</file>

<file path=xl/sharedStrings.xml><?xml version="1.0" encoding="utf-8"?>
<sst xmlns="http://schemas.openxmlformats.org/spreadsheetml/2006/main" count="65" uniqueCount="65">
  <si>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</si>
  <si>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</si>
  <si>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</si>
  <si>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</si>
  <si>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</si>
  <si>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</si>
  <si>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</si>
  <si>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</si>
  <si>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</si>
  <si>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</si>
  <si>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</si>
  <si>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</si>
  <si>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</si>
  <si>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</si>
  <si>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</si>
  <si>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</si>
  <si>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</si>
  <si>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</si>
  <si>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</si>
  <si>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</si>
  <si>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</si>
  <si>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</si>
  <si>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</si>
  <si>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</si>
  <si>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</si>
  <si>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</si>
  <si>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</si>
  <si>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</si>
  <si>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</si>
  <si>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</si>
  <si>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</si>
  <si>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</si>
  <si>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</si>
  <si>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</si>
  <si>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</si>
  <si>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</si>
  <si>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</si>
  <si>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</si>
  <si>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1</t>
  </si>
  <si>
    <t>4</t>
  </si>
  <si>
    <t>5</t>
  </si>
  <si>
    <t>Условно утвержденные расходы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</si>
  <si>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</si>
  <si>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</si>
  <si>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</si>
  <si>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</si>
  <si>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</si>
  <si>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</si>
  <si>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</si>
  <si>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</si>
  <si>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</si>
  <si>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</si>
  <si>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</si>
  <si>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</si>
  <si>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Другие вопросы в области  физической культуры  и спорта</t>
  </si>
  <si>
    <t>Приложение № 4</t>
  </si>
  <si>
    <t>Распределение бюджетных ассигнований по разделам и подразделам бюджетной классификации расходов  на 2018 год и плановый период 2019-2020 годов</t>
  </si>
  <si>
    <t>Сумма на 2018 год</t>
  </si>
  <si>
    <t>Сумма на        2019 год</t>
  </si>
  <si>
    <t>Сумма на 2020 год</t>
  </si>
  <si>
    <t>1000</t>
  </si>
  <si>
    <t>1001</t>
  </si>
  <si>
    <t>СОЦИАЛЬНАЯ ПОЛИТИКА</t>
  </si>
  <si>
    <t>Пенсионное обеспечение</t>
  </si>
  <si>
    <t>к решению поселкового                                   Совета депутатов                       от 24.12.2018 №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</si>
</sst>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0;\-#,##0.00;\ "/>
    <numFmt numFmtId="166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166" fontId="0" fillId="0" borderId="0" xfId="0" applyNumberFormat="1"/>
    <xf numFmtId="4" fontId="5" fillId="0" borderId="1" xfId="2" applyNumberFormat="1" applyFont="1" applyBorder="1" applyAlignment="1">
      <alignment horizontal="right" vertical="top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164" fontId="4" fillId="0" borderId="0" xfId="1" applyNumberFormat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workbookViewId="0">
      <selection activeCell="B4" sqref="E4:F5"/>
    </sheetView>
  </sheetViews>
  <sheetFormatPr defaultRowHeight="15" x14ac:dyDescent="0.2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21.75" customHeight="1" x14ac:dyDescent="0.3">
      <c r="E1" s="22" t="s">
        <v>55</v>
      </c>
      <c r="F1" s="22"/>
    </row>
    <row r="2" spans="1:6" ht="65.25" customHeight="1" x14ac:dyDescent="0.25">
      <c r="E2" s="23" t="s">
        <v>64</v>
      </c>
      <c r="F2" s="23"/>
    </row>
    <row r="3" spans="1:6" ht="20.25" customHeight="1" x14ac:dyDescent="0.25">
      <c r="B3" s="1"/>
      <c r="C3" s="1"/>
      <c r="D3" s="1"/>
      <c r="E3" s="2"/>
    </row>
    <row r="4" spans="1:6" ht="53.25" customHeight="1" x14ac:dyDescent="0.3">
      <c r="B4" s="24" t="s">
        <v>56</v>
      </c>
      <c r="C4" s="24"/>
      <c r="D4" s="24"/>
      <c r="E4" s="24"/>
      <c r="F4" s="24"/>
    </row>
    <row r="5" spans="1:6" ht="15.95" customHeight="1" x14ac:dyDescent="0.25">
      <c r="B5" s="25"/>
      <c r="C5" s="25"/>
      <c r="D5" s="25"/>
      <c r="E5" s="25"/>
    </row>
    <row r="6" spans="1:6" ht="18" customHeight="1" x14ac:dyDescent="0.3">
      <c r="B6" s="1"/>
      <c r="C6" s="1"/>
      <c r="D6" s="1"/>
      <c r="E6" s="32" t="s">
        <v>43</v>
      </c>
      <c r="F6" s="32"/>
    </row>
    <row r="7" spans="1:6" ht="18" customHeight="1" x14ac:dyDescent="0.25">
      <c r="A7" s="28" t="s">
        <v>51</v>
      </c>
      <c r="B7" s="20" t="s">
        <v>42</v>
      </c>
      <c r="C7" s="33" t="s">
        <v>50</v>
      </c>
      <c r="D7" s="26" t="s">
        <v>57</v>
      </c>
      <c r="E7" s="30" t="s">
        <v>58</v>
      </c>
      <c r="F7" s="30" t="s">
        <v>59</v>
      </c>
    </row>
    <row r="8" spans="1:6" ht="81.95" customHeight="1" x14ac:dyDescent="0.25">
      <c r="A8" s="29"/>
      <c r="B8" s="21"/>
      <c r="C8" s="34"/>
      <c r="D8" s="27"/>
      <c r="E8" s="31"/>
      <c r="F8" s="31"/>
    </row>
    <row r="9" spans="1:6" ht="15.95" customHeight="1" x14ac:dyDescent="0.25">
      <c r="A9" s="11"/>
      <c r="B9" s="5" t="s">
        <v>38</v>
      </c>
      <c r="C9" s="5" t="s">
        <v>52</v>
      </c>
      <c r="D9" s="5" t="s">
        <v>0</v>
      </c>
      <c r="E9" s="5" t="s">
        <v>39</v>
      </c>
      <c r="F9" s="5" t="s">
        <v>40</v>
      </c>
    </row>
    <row r="10" spans="1:6" ht="37.5" x14ac:dyDescent="0.25">
      <c r="A10" s="12">
        <v>1</v>
      </c>
      <c r="B10" s="6" t="s">
        <v>44</v>
      </c>
      <c r="C10" s="7" t="s">
        <v>1</v>
      </c>
      <c r="D10" s="14">
        <f>D11+D12+D13+D14</f>
        <v>5497.8700200000003</v>
      </c>
      <c r="E10" s="14">
        <f t="shared" ref="E10:F10" si="0">E11+E12+E13+E14</f>
        <v>5120.2000000000007</v>
      </c>
      <c r="F10" s="14">
        <f t="shared" si="0"/>
        <v>5095.25</v>
      </c>
    </row>
    <row r="11" spans="1:6" ht="94.5" customHeight="1" x14ac:dyDescent="0.25">
      <c r="A11" s="12">
        <v>2</v>
      </c>
      <c r="B11" s="6" t="s">
        <v>2</v>
      </c>
      <c r="C11" s="7" t="s">
        <v>3</v>
      </c>
      <c r="D11" s="15">
        <f>615.1+40.514</f>
        <v>655.61400000000003</v>
      </c>
      <c r="E11" s="15">
        <v>611.79999999999995</v>
      </c>
      <c r="F11" s="15">
        <v>611.79999999999995</v>
      </c>
    </row>
    <row r="12" spans="1:6" ht="126" customHeight="1" x14ac:dyDescent="0.25">
      <c r="A12" s="12">
        <v>3</v>
      </c>
      <c r="B12" s="6" t="s">
        <v>4</v>
      </c>
      <c r="C12" s="7" t="s">
        <v>5</v>
      </c>
      <c r="D12" s="15">
        <f>4101.39888+154.118+75.005</f>
        <v>4330.5218800000002</v>
      </c>
      <c r="E12" s="15">
        <v>4007.8</v>
      </c>
      <c r="F12" s="15">
        <v>4007.85</v>
      </c>
    </row>
    <row r="13" spans="1:6" ht="18.75" x14ac:dyDescent="0.25">
      <c r="A13" s="12">
        <v>4</v>
      </c>
      <c r="B13" s="6" t="s">
        <v>6</v>
      </c>
      <c r="C13" s="7" t="s">
        <v>7</v>
      </c>
      <c r="D13" s="14">
        <v>50</v>
      </c>
      <c r="E13" s="14">
        <v>50</v>
      </c>
      <c r="F13" s="14">
        <v>50</v>
      </c>
    </row>
    <row r="14" spans="1:6" ht="37.5" x14ac:dyDescent="0.25">
      <c r="A14" s="12">
        <v>5</v>
      </c>
      <c r="B14" s="10" t="s">
        <v>8</v>
      </c>
      <c r="C14" s="7" t="s">
        <v>9</v>
      </c>
      <c r="D14" s="15">
        <f>14.7+4.324+438.91014+3+0.8</f>
        <v>461.73414000000002</v>
      </c>
      <c r="E14" s="15">
        <v>450.6</v>
      </c>
      <c r="F14" s="15">
        <v>425.6</v>
      </c>
    </row>
    <row r="15" spans="1:6" ht="18.75" x14ac:dyDescent="0.25">
      <c r="A15" s="12">
        <v>6</v>
      </c>
      <c r="B15" s="6" t="s">
        <v>45</v>
      </c>
      <c r="C15" s="7" t="s">
        <v>10</v>
      </c>
      <c r="D15" s="14">
        <f>D16</f>
        <v>297.58510999999999</v>
      </c>
      <c r="E15" s="14">
        <f t="shared" ref="E15:F15" si="1">E16</f>
        <v>277.3</v>
      </c>
      <c r="F15" s="14">
        <f t="shared" si="1"/>
        <v>289.3</v>
      </c>
    </row>
    <row r="16" spans="1:6" ht="37.5" x14ac:dyDescent="0.25">
      <c r="A16" s="12">
        <v>7</v>
      </c>
      <c r="B16" s="6" t="s">
        <v>11</v>
      </c>
      <c r="C16" s="7" t="s">
        <v>12</v>
      </c>
      <c r="D16" s="14">
        <f>273.8+23.78511</f>
        <v>297.58510999999999</v>
      </c>
      <c r="E16" s="14">
        <v>277.3</v>
      </c>
      <c r="F16" s="14">
        <v>289.3</v>
      </c>
    </row>
    <row r="17" spans="1:6" ht="56.25" x14ac:dyDescent="0.25">
      <c r="A17" s="12">
        <v>8</v>
      </c>
      <c r="B17" s="6" t="s">
        <v>53</v>
      </c>
      <c r="C17" s="7" t="s">
        <v>13</v>
      </c>
      <c r="D17" s="15">
        <f>D18+D19</f>
        <v>113.244</v>
      </c>
      <c r="E17" s="15">
        <f t="shared" ref="E17:F17" si="2">E18+E19</f>
        <v>57</v>
      </c>
      <c r="F17" s="15">
        <f t="shared" si="2"/>
        <v>63.85</v>
      </c>
    </row>
    <row r="18" spans="1:6" ht="18.75" x14ac:dyDescent="0.25">
      <c r="A18" s="12">
        <v>9</v>
      </c>
      <c r="B18" s="6" t="s">
        <v>14</v>
      </c>
      <c r="C18" s="7" t="s">
        <v>15</v>
      </c>
      <c r="D18" s="14">
        <f>5.107+102.137</f>
        <v>107.244</v>
      </c>
      <c r="E18" s="14">
        <v>34</v>
      </c>
      <c r="F18" s="14">
        <v>40.85</v>
      </c>
    </row>
    <row r="19" spans="1:6" ht="56.25" x14ac:dyDescent="0.25">
      <c r="A19" s="12">
        <v>10</v>
      </c>
      <c r="B19" s="6" t="s">
        <v>16</v>
      </c>
      <c r="C19" s="7" t="s">
        <v>17</v>
      </c>
      <c r="D19" s="15">
        <v>6</v>
      </c>
      <c r="E19" s="15">
        <v>23</v>
      </c>
      <c r="F19" s="15">
        <v>23</v>
      </c>
    </row>
    <row r="20" spans="1:6" ht="18.75" x14ac:dyDescent="0.25">
      <c r="A20" s="12">
        <v>11</v>
      </c>
      <c r="B20" s="6" t="s">
        <v>18</v>
      </c>
      <c r="C20" s="7" t="s">
        <v>19</v>
      </c>
      <c r="D20" s="14">
        <f>D21+D22</f>
        <v>2695.38</v>
      </c>
      <c r="E20" s="14">
        <f t="shared" ref="E20:F20" si="3">E21+E22</f>
        <v>1148.7</v>
      </c>
      <c r="F20" s="14">
        <f t="shared" si="3"/>
        <v>1090.5999999999999</v>
      </c>
    </row>
    <row r="21" spans="1:6" ht="37.5" x14ac:dyDescent="0.25">
      <c r="A21" s="12">
        <v>12</v>
      </c>
      <c r="B21" s="6" t="s">
        <v>36</v>
      </c>
      <c r="C21" s="7" t="s">
        <v>35</v>
      </c>
      <c r="D21" s="15">
        <f>2474.58+100</f>
        <v>2574.58</v>
      </c>
      <c r="E21" s="15">
        <v>930.2</v>
      </c>
      <c r="F21" s="15">
        <v>872.1</v>
      </c>
    </row>
    <row r="22" spans="1:6" ht="37.5" x14ac:dyDescent="0.25">
      <c r="A22" s="12">
        <v>13</v>
      </c>
      <c r="B22" s="6" t="s">
        <v>20</v>
      </c>
      <c r="C22" s="7" t="s">
        <v>21</v>
      </c>
      <c r="D22" s="15">
        <f>170.8-50</f>
        <v>120.80000000000001</v>
      </c>
      <c r="E22" s="15">
        <v>218.5</v>
      </c>
      <c r="F22" s="15">
        <v>218.5</v>
      </c>
    </row>
    <row r="23" spans="1:6" ht="37.5" x14ac:dyDescent="0.25">
      <c r="A23" s="12">
        <v>14</v>
      </c>
      <c r="B23" s="6" t="s">
        <v>46</v>
      </c>
      <c r="C23" s="7" t="s">
        <v>22</v>
      </c>
      <c r="D23" s="15">
        <f>D24+D25</f>
        <v>4190.8015699999996</v>
      </c>
      <c r="E23" s="15">
        <f t="shared" ref="E23:F23" si="4">E24+E25</f>
        <v>2469.3000000000002</v>
      </c>
      <c r="F23" s="15">
        <f t="shared" si="4"/>
        <v>2415</v>
      </c>
    </row>
    <row r="24" spans="1:6" ht="18.75" x14ac:dyDescent="0.25">
      <c r="A24" s="12">
        <v>15</v>
      </c>
      <c r="B24" s="6" t="s">
        <v>23</v>
      </c>
      <c r="C24" s="7" t="s">
        <v>24</v>
      </c>
      <c r="D24" s="15">
        <v>640</v>
      </c>
      <c r="E24" s="14">
        <v>445</v>
      </c>
      <c r="F24" s="14">
        <v>450</v>
      </c>
    </row>
    <row r="25" spans="1:6" ht="18.75" x14ac:dyDescent="0.25">
      <c r="A25" s="12">
        <v>16</v>
      </c>
      <c r="B25" s="6" t="s">
        <v>25</v>
      </c>
      <c r="C25" s="7" t="s">
        <v>26</v>
      </c>
      <c r="D25" s="15">
        <f>3471.979+113.88557+14.937-50</f>
        <v>3550.8015699999996</v>
      </c>
      <c r="E25" s="14">
        <v>2024.3</v>
      </c>
      <c r="F25" s="14">
        <v>1965</v>
      </c>
    </row>
    <row r="26" spans="1:6" ht="18.75" x14ac:dyDescent="0.25">
      <c r="A26" s="12">
        <v>17</v>
      </c>
      <c r="B26" s="6" t="s">
        <v>47</v>
      </c>
      <c r="C26" s="7" t="s">
        <v>27</v>
      </c>
      <c r="D26" s="14">
        <f>D27</f>
        <v>8981.4</v>
      </c>
      <c r="E26" s="14">
        <f t="shared" ref="E26:F26" si="5">E27</f>
        <v>4089.1</v>
      </c>
      <c r="F26" s="14">
        <f t="shared" si="5"/>
        <v>3931.3</v>
      </c>
    </row>
    <row r="27" spans="1:6" ht="18.75" x14ac:dyDescent="0.25">
      <c r="A27" s="12">
        <v>18</v>
      </c>
      <c r="B27" s="6" t="s">
        <v>28</v>
      </c>
      <c r="C27" s="7" t="s">
        <v>29</v>
      </c>
      <c r="D27" s="14">
        <f>8719.4+262</f>
        <v>8981.4</v>
      </c>
      <c r="E27" s="14">
        <v>4089.1</v>
      </c>
      <c r="F27" s="14">
        <v>3931.3</v>
      </c>
    </row>
    <row r="28" spans="1:6" ht="18.75" x14ac:dyDescent="0.25">
      <c r="A28" s="12">
        <v>19</v>
      </c>
      <c r="B28" s="6" t="s">
        <v>48</v>
      </c>
      <c r="C28" s="7" t="s">
        <v>30</v>
      </c>
      <c r="D28" s="14">
        <f>D29</f>
        <v>37.799999999999997</v>
      </c>
      <c r="E28" s="14">
        <f>E29</f>
        <v>13.106999999999999</v>
      </c>
      <c r="F28" s="14">
        <f>F29</f>
        <v>13.106999999999999</v>
      </c>
    </row>
    <row r="29" spans="1:6" ht="37.5" x14ac:dyDescent="0.25">
      <c r="A29" s="12">
        <v>20</v>
      </c>
      <c r="B29" s="6" t="s">
        <v>31</v>
      </c>
      <c r="C29" s="7" t="s">
        <v>32</v>
      </c>
      <c r="D29" s="15">
        <f>3.107+26.893+7.8</f>
        <v>37.799999999999997</v>
      </c>
      <c r="E29" s="15">
        <v>13.106999999999999</v>
      </c>
      <c r="F29" s="15">
        <v>13.106999999999999</v>
      </c>
    </row>
    <row r="30" spans="1:6" ht="18.75" x14ac:dyDescent="0.25">
      <c r="A30" s="12">
        <v>21</v>
      </c>
      <c r="B30" s="6" t="s">
        <v>62</v>
      </c>
      <c r="C30" s="7" t="s">
        <v>60</v>
      </c>
      <c r="D30" s="15">
        <f>D31</f>
        <v>12</v>
      </c>
      <c r="E30" s="15">
        <f t="shared" ref="E30:F30" si="6">E31</f>
        <v>12</v>
      </c>
      <c r="F30" s="15">
        <f t="shared" si="6"/>
        <v>12</v>
      </c>
    </row>
    <row r="31" spans="1:6" ht="18.75" x14ac:dyDescent="0.25">
      <c r="A31" s="12">
        <v>22</v>
      </c>
      <c r="B31" s="6" t="s">
        <v>63</v>
      </c>
      <c r="C31" s="7" t="s">
        <v>61</v>
      </c>
      <c r="D31" s="15">
        <v>12</v>
      </c>
      <c r="E31" s="15">
        <v>12</v>
      </c>
      <c r="F31" s="15">
        <v>12</v>
      </c>
    </row>
    <row r="32" spans="1:6" ht="18.75" x14ac:dyDescent="0.25">
      <c r="A32" s="12">
        <v>23</v>
      </c>
      <c r="B32" s="6" t="s">
        <v>49</v>
      </c>
      <c r="C32" s="7" t="s">
        <v>33</v>
      </c>
      <c r="D32" s="14">
        <f>D33</f>
        <v>15</v>
      </c>
      <c r="E32" s="14">
        <f>E33</f>
        <v>56</v>
      </c>
      <c r="F32" s="14">
        <f>F33</f>
        <v>56</v>
      </c>
    </row>
    <row r="33" spans="1:6" ht="39.75" customHeight="1" x14ac:dyDescent="0.25">
      <c r="A33" s="12">
        <v>24</v>
      </c>
      <c r="B33" s="6" t="s">
        <v>54</v>
      </c>
      <c r="C33" s="9" t="s">
        <v>34</v>
      </c>
      <c r="D33" s="14">
        <v>15</v>
      </c>
      <c r="E33" s="14">
        <v>56</v>
      </c>
      <c r="F33" s="14">
        <v>56</v>
      </c>
    </row>
    <row r="34" spans="1:6" ht="18.75" x14ac:dyDescent="0.25">
      <c r="A34" s="12">
        <v>25</v>
      </c>
      <c r="B34" s="6" t="s">
        <v>41</v>
      </c>
      <c r="C34" s="9"/>
      <c r="D34" s="14">
        <v>0</v>
      </c>
      <c r="E34" s="14">
        <v>340</v>
      </c>
      <c r="F34" s="14">
        <v>690</v>
      </c>
    </row>
    <row r="35" spans="1:6" ht="18.75" x14ac:dyDescent="0.3">
      <c r="A35" s="17" t="s">
        <v>37</v>
      </c>
      <c r="B35" s="18"/>
      <c r="C35" s="19"/>
      <c r="D35" s="16">
        <f>D10+D15+D17+D20+D23+D26+D28+D32+D30+D34</f>
        <v>21841.080699999999</v>
      </c>
      <c r="E35" s="16">
        <f t="shared" ref="E35:F35" si="7">E10+E15+E17+E20+E23+E26+E28+E32+E30+E34</f>
        <v>13582.707</v>
      </c>
      <c r="F35" s="16">
        <f t="shared" si="7"/>
        <v>13656.406999999999</v>
      </c>
    </row>
    <row r="36" spans="1:6" x14ac:dyDescent="0.25">
      <c r="D36" s="3"/>
      <c r="E36" s="4"/>
    </row>
    <row r="37" spans="1:6" x14ac:dyDescent="0.25">
      <c r="D37" s="8"/>
      <c r="E37" s="8"/>
      <c r="F37" s="8"/>
    </row>
    <row r="38" spans="1:6" ht="15.95" customHeight="1" x14ac:dyDescent="0.25">
      <c r="D38" s="13"/>
    </row>
    <row r="39" spans="1:6" ht="15.95" customHeight="1" x14ac:dyDescent="0.25">
      <c r="D39" s="8"/>
      <c r="E39" s="8"/>
      <c r="F39" s="8"/>
    </row>
    <row r="40" spans="1:6" ht="15.95" customHeight="1" x14ac:dyDescent="0.25"/>
  </sheetData>
  <mergeCells count="12">
    <mergeCell ref="A35:C35"/>
    <mergeCell ref="B7:B8"/>
    <mergeCell ref="E1:F1"/>
    <mergeCell ref="E2:F2"/>
    <mergeCell ref="B4:F4"/>
    <mergeCell ref="B5:E5"/>
    <mergeCell ref="D7:D8"/>
    <mergeCell ref="A7:A8"/>
    <mergeCell ref="F7:F8"/>
    <mergeCell ref="E7:E8"/>
    <mergeCell ref="E6:F6"/>
    <mergeCell ref="C7:C8"/>
  </mergeCells>
  <phoneticPr fontId="0" type="noConversion"/>
  <pageMargins left="1.1811023622047245" right="0.39370078740157483" top="0.59055118110236227" bottom="0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2018-04-26T09:56:20Z</cp:lastPrinted>
  <dcterms:created xsi:type="dcterms:W3CDTF">2011-08-29T03:04:42Z</dcterms:created>
  <dcterms:modified xsi:type="dcterms:W3CDTF">2018-12-22T06:22:38Z</dcterms:modified>
</cp:coreProperties>
</file>