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кр.доходы" sheetId="4" r:id="rId1"/>
  </sheets>
  <calcPr calcId="145621"/>
</workbook>
</file>

<file path=xl/calcChain.xml><?xml version="1.0" encoding="utf-8"?>
<calcChain xmlns="http://schemas.openxmlformats.org/spreadsheetml/2006/main">
  <c r="I42" i="4" l="1"/>
  <c r="I28" i="4"/>
  <c r="I38" i="4"/>
  <c r="I37" i="4"/>
  <c r="H32" i="4"/>
  <c r="J39" i="4" l="1"/>
  <c r="J24" i="4"/>
  <c r="J32" i="4"/>
  <c r="J42" i="4" l="1"/>
  <c r="J33" i="4"/>
  <c r="J47" i="4" s="1"/>
  <c r="G35" i="4"/>
  <c r="I34" i="4" l="1"/>
  <c r="G26" i="4"/>
  <c r="I36" i="4"/>
  <c r="I35" i="4"/>
  <c r="I30" i="4" l="1"/>
  <c r="I39" i="4" l="1"/>
  <c r="H33" i="4"/>
  <c r="H42" i="4" s="1"/>
  <c r="G33" i="4"/>
  <c r="G42" i="4" s="1"/>
  <c r="F33" i="4"/>
  <c r="F42" i="4" s="1"/>
  <c r="E33" i="4"/>
  <c r="E42" i="4" s="1"/>
  <c r="I32" i="4"/>
  <c r="I31" i="4"/>
  <c r="I29" i="4"/>
  <c r="I27" i="4"/>
  <c r="I26" i="4"/>
  <c r="I25" i="4"/>
  <c r="I24" i="4"/>
  <c r="F15" i="4"/>
  <c r="F19" i="4" s="1"/>
  <c r="G15" i="4"/>
  <c r="G19" i="4" s="1"/>
  <c r="H15" i="4"/>
  <c r="H19" i="4" s="1"/>
  <c r="E15" i="4"/>
  <c r="E19" i="4" s="1"/>
  <c r="I9" i="4"/>
  <c r="I10" i="4"/>
  <c r="I11" i="4"/>
  <c r="I12" i="4"/>
  <c r="I13" i="4"/>
  <c r="I14" i="4"/>
  <c r="I8" i="4"/>
  <c r="I33" i="4" l="1"/>
  <c r="I15" i="4"/>
  <c r="I19" i="4" s="1"/>
</calcChain>
</file>

<file path=xl/sharedStrings.xml><?xml version="1.0" encoding="utf-8"?>
<sst xmlns="http://schemas.openxmlformats.org/spreadsheetml/2006/main" count="63" uniqueCount="44">
  <si>
    <t>Единица измерения руб.</t>
  </si>
  <si>
    <t/>
  </si>
  <si>
    <t>Гл. администратор</t>
  </si>
  <si>
    <t>КВД</t>
  </si>
  <si>
    <t>КОСГУ</t>
  </si>
  <si>
    <t>Доп. КД</t>
  </si>
  <si>
    <t>КП - доходы всего 1кв</t>
  </si>
  <si>
    <t>КП - доходы всего 2кв</t>
  </si>
  <si>
    <t>КП - доходы всего 3кв</t>
  </si>
  <si>
    <t>КП - доходы всего 4кв</t>
  </si>
  <si>
    <t>КП - доходы год</t>
  </si>
  <si>
    <t>0</t>
  </si>
  <si>
    <t>552</t>
  </si>
  <si>
    <t>1.5.1</t>
  </si>
  <si>
    <t>2.02.04.99.9.10.0.000</t>
  </si>
  <si>
    <t>на  2012 г.</t>
  </si>
  <si>
    <t>Административ.комиссия</t>
  </si>
  <si>
    <t>Пожарка</t>
  </si>
  <si>
    <t>аккарицидная обработка</t>
  </si>
  <si>
    <t>увеличение фода от</t>
  </si>
  <si>
    <t>дорожный фонд</t>
  </si>
  <si>
    <t>компенсация населению</t>
  </si>
  <si>
    <t>выпадающие доходы</t>
  </si>
  <si>
    <t>сбалансированность из районного бюджета</t>
  </si>
  <si>
    <t>Первоначальный план</t>
  </si>
  <si>
    <t>Итого выпад.доходов</t>
  </si>
  <si>
    <t>Грант по благоустройству</t>
  </si>
  <si>
    <t xml:space="preserve">Роспись доходов </t>
  </si>
  <si>
    <t>Средства на введение новых систем оплаты труда</t>
  </si>
  <si>
    <t>возмещение расходов по безработным  из районоого бюджета</t>
  </si>
  <si>
    <t>Устройство внешних пандусов- ДРЦП из районного бюджета</t>
  </si>
  <si>
    <t>Уточненный план</t>
  </si>
  <si>
    <t>Поступило на 01.112012</t>
  </si>
  <si>
    <t>ВУС</t>
  </si>
  <si>
    <t>Всего</t>
  </si>
  <si>
    <t>на 01.12.2012г.</t>
  </si>
  <si>
    <t>Осуществление первичного воинского учета на территориях, где отсутствуют военные комиссариаты</t>
  </si>
  <si>
    <t>увеличение фода ОТ  МС</t>
  </si>
  <si>
    <t>повыш.з/платы гоавы с 01.10.2012  20%</t>
  </si>
  <si>
    <t>итого по выпадающим</t>
  </si>
  <si>
    <t>Повыш.з/платы ДК с 01.10.2012</t>
  </si>
  <si>
    <t>Энергосбережение ДК</t>
  </si>
  <si>
    <t>Межбюджетные трансферты</t>
  </si>
  <si>
    <t>Кап.ремонт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</si>
</sst>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 Narrow"/>
      <family val="2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4" fontId="0" fillId="0" borderId="0" xfId="0" applyNumberFormat="1"/>
    <xf numFmtId="49" fontId="3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right"/>
    </xf>
    <xf numFmtId="0" fontId="10" fillId="0" borderId="0" xfId="0" applyFont="1"/>
    <xf numFmtId="4" fontId="7" fillId="0" borderId="1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A47" sqref="A47"/>
    </sheetView>
  </sheetViews>
  <sheetFormatPr defaultRowHeight="12.75" x14ac:dyDescent="0.2"/>
  <cols>
    <col min="5" max="5" width="10" bestFit="1" customWidth="1"/>
    <col min="6" max="6" width="10.42578125" customWidth="1"/>
    <col min="7" max="8" width="10" bestFit="1" customWidth="1"/>
    <col min="9" max="9" width="10.28515625" bestFit="1" customWidth="1"/>
    <col min="10" max="10" width="12.7109375" bestFit="1" customWidth="1"/>
  </cols>
  <sheetData>
    <row r="1" spans="1:9" ht="14.25" x14ac:dyDescent="0.2">
      <c r="A1" s="24" t="s">
        <v>27</v>
      </c>
      <c r="B1" s="24"/>
      <c r="C1" s="24"/>
      <c r="D1" s="24"/>
      <c r="E1" s="24"/>
      <c r="F1" s="3"/>
      <c r="G1" s="4"/>
      <c r="H1" s="4"/>
      <c r="I1" s="3"/>
    </row>
    <row r="2" spans="1:9" x14ac:dyDescent="0.2">
      <c r="A2" s="25" t="s">
        <v>15</v>
      </c>
      <c r="B2" s="25"/>
      <c r="C2" s="25"/>
      <c r="D2" s="25"/>
      <c r="E2" s="25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 t="s">
        <v>24</v>
      </c>
      <c r="F5" s="1"/>
      <c r="G5" s="1"/>
      <c r="H5" s="1"/>
      <c r="I5" s="1"/>
    </row>
    <row r="6" spans="1:9" x14ac:dyDescent="0.2">
      <c r="A6" s="1" t="s">
        <v>0</v>
      </c>
      <c r="B6" s="1"/>
      <c r="C6" s="1"/>
      <c r="D6" s="1"/>
      <c r="E6" s="1"/>
      <c r="F6" s="1"/>
      <c r="G6" s="1"/>
      <c r="H6" s="1"/>
      <c r="I6" s="1"/>
    </row>
    <row r="7" spans="1:9" ht="31.5" x14ac:dyDescent="0.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9" x14ac:dyDescent="0.2">
      <c r="A8" s="32" t="s">
        <v>16</v>
      </c>
      <c r="B8" s="33"/>
      <c r="C8" s="33"/>
      <c r="D8" s="34"/>
      <c r="E8" s="8">
        <v>2000</v>
      </c>
      <c r="F8" s="8">
        <v>1900</v>
      </c>
      <c r="G8" s="8">
        <v>1900</v>
      </c>
      <c r="H8" s="8">
        <v>1900</v>
      </c>
      <c r="I8" s="8">
        <f>E8+F8+G8+H8</f>
        <v>7700</v>
      </c>
    </row>
    <row r="9" spans="1:9" x14ac:dyDescent="0.2">
      <c r="A9" s="11"/>
      <c r="B9" s="21" t="s">
        <v>17</v>
      </c>
      <c r="C9" s="22"/>
      <c r="D9" s="23"/>
      <c r="E9" s="8"/>
      <c r="F9" s="8">
        <v>292610</v>
      </c>
      <c r="G9" s="8"/>
      <c r="H9" s="8"/>
      <c r="I9" s="8">
        <f t="shared" ref="I9:I14" si="0">E9+F9+G9+H9</f>
        <v>292610</v>
      </c>
    </row>
    <row r="10" spans="1:9" ht="25.5" customHeight="1" x14ac:dyDescent="0.2">
      <c r="A10" s="21" t="s">
        <v>18</v>
      </c>
      <c r="B10" s="22"/>
      <c r="C10" s="22"/>
      <c r="D10" s="23"/>
      <c r="E10" s="8"/>
      <c r="F10" s="8">
        <v>16000</v>
      </c>
      <c r="G10" s="8">
        <v>0</v>
      </c>
      <c r="H10" s="8">
        <v>0</v>
      </c>
      <c r="I10" s="8">
        <f t="shared" si="0"/>
        <v>16000</v>
      </c>
    </row>
    <row r="11" spans="1:9" x14ac:dyDescent="0.2">
      <c r="A11" s="21" t="s">
        <v>19</v>
      </c>
      <c r="B11" s="22"/>
      <c r="C11" s="22"/>
      <c r="D11" s="23"/>
      <c r="E11" s="8">
        <v>31360</v>
      </c>
      <c r="F11" s="8">
        <v>31360</v>
      </c>
      <c r="G11" s="8">
        <v>31360</v>
      </c>
      <c r="H11" s="8">
        <v>31357</v>
      </c>
      <c r="I11" s="8">
        <f t="shared" si="0"/>
        <v>125437</v>
      </c>
    </row>
    <row r="12" spans="1:9" ht="25.5" customHeight="1" x14ac:dyDescent="0.2">
      <c r="A12" s="21" t="s">
        <v>20</v>
      </c>
      <c r="B12" s="22"/>
      <c r="C12" s="22"/>
      <c r="D12" s="23"/>
      <c r="E12" s="8">
        <v>100000</v>
      </c>
      <c r="F12" s="8">
        <v>100000</v>
      </c>
      <c r="G12" s="8">
        <v>100000</v>
      </c>
      <c r="H12" s="8">
        <v>100000</v>
      </c>
      <c r="I12" s="8">
        <f t="shared" si="0"/>
        <v>400000</v>
      </c>
    </row>
    <row r="13" spans="1:9" x14ac:dyDescent="0.2">
      <c r="A13" s="21" t="s">
        <v>21</v>
      </c>
      <c r="B13" s="22"/>
      <c r="C13" s="22"/>
      <c r="D13" s="23"/>
      <c r="E13" s="8">
        <v>321100</v>
      </c>
      <c r="F13" s="8">
        <v>321000</v>
      </c>
      <c r="G13" s="8">
        <v>321000</v>
      </c>
      <c r="H13" s="8">
        <v>321300</v>
      </c>
      <c r="I13" s="8">
        <f t="shared" si="0"/>
        <v>1284400</v>
      </c>
    </row>
    <row r="14" spans="1:9" x14ac:dyDescent="0.2">
      <c r="A14" s="21" t="s">
        <v>22</v>
      </c>
      <c r="B14" s="22"/>
      <c r="C14" s="22"/>
      <c r="D14" s="23"/>
      <c r="E14" s="8">
        <v>1178900</v>
      </c>
      <c r="F14" s="8">
        <v>1405000</v>
      </c>
      <c r="G14" s="8">
        <v>1405000</v>
      </c>
      <c r="H14" s="8">
        <v>1404710</v>
      </c>
      <c r="I14" s="8">
        <f t="shared" si="0"/>
        <v>5393610</v>
      </c>
    </row>
    <row r="15" spans="1:9" ht="32.25" customHeight="1" x14ac:dyDescent="0.2">
      <c r="A15" s="11"/>
      <c r="B15" s="21" t="s">
        <v>25</v>
      </c>
      <c r="C15" s="22"/>
      <c r="D15" s="23"/>
      <c r="E15" s="8">
        <f>E13+E14</f>
        <v>1500000</v>
      </c>
      <c r="F15" s="8">
        <f t="shared" ref="F15:I15" si="1">F13+F14</f>
        <v>1726000</v>
      </c>
      <c r="G15" s="8">
        <f t="shared" si="1"/>
        <v>1726000</v>
      </c>
      <c r="H15" s="8">
        <f t="shared" si="1"/>
        <v>1726010</v>
      </c>
      <c r="I15" s="8">
        <f t="shared" si="1"/>
        <v>6678010</v>
      </c>
    </row>
    <row r="16" spans="1:9" x14ac:dyDescent="0.2">
      <c r="A16" s="26"/>
      <c r="B16" s="27"/>
      <c r="C16" s="27"/>
      <c r="D16" s="28"/>
      <c r="E16" s="8"/>
      <c r="F16" s="8"/>
      <c r="G16" s="8"/>
      <c r="H16" s="8"/>
      <c r="I16" s="8"/>
    </row>
    <row r="17" spans="1:10" ht="25.5" x14ac:dyDescent="0.2">
      <c r="A17" s="5" t="s">
        <v>12</v>
      </c>
      <c r="B17" s="5" t="s">
        <v>14</v>
      </c>
      <c r="C17" s="5" t="s">
        <v>13</v>
      </c>
      <c r="D17" s="5" t="s">
        <v>11</v>
      </c>
      <c r="E17" s="8">
        <v>1633360</v>
      </c>
      <c r="F17" s="8">
        <v>2167870</v>
      </c>
      <c r="G17" s="8">
        <v>1859260</v>
      </c>
      <c r="H17" s="8">
        <v>1859267</v>
      </c>
      <c r="I17" s="8">
        <v>7519757</v>
      </c>
    </row>
    <row r="18" spans="1:10" x14ac:dyDescent="0.2">
      <c r="A18" s="5"/>
      <c r="B18" s="5"/>
      <c r="C18" s="5"/>
      <c r="D18" s="5"/>
      <c r="E18" s="8"/>
      <c r="F18" s="8"/>
      <c r="G18" s="8"/>
      <c r="H18" s="8"/>
      <c r="I18" s="8"/>
    </row>
    <row r="19" spans="1:10" ht="13.5" x14ac:dyDescent="0.25">
      <c r="A19" s="6" t="s">
        <v>1</v>
      </c>
      <c r="B19" s="7"/>
      <c r="C19" s="7"/>
      <c r="D19" s="7"/>
      <c r="E19" s="9">
        <f>E8+E9+E10+E11+E12+E15</f>
        <v>1633360</v>
      </c>
      <c r="F19" s="9">
        <f t="shared" ref="F19:I19" si="2">F8+F9+F10+F11+F12+F15</f>
        <v>2167870</v>
      </c>
      <c r="G19" s="9">
        <f t="shared" si="2"/>
        <v>1859260</v>
      </c>
      <c r="H19" s="9">
        <f t="shared" si="2"/>
        <v>1859267</v>
      </c>
      <c r="I19" s="9">
        <f t="shared" si="2"/>
        <v>7519757</v>
      </c>
    </row>
    <row r="20" spans="1:10" x14ac:dyDescent="0.2">
      <c r="I20" s="10"/>
    </row>
    <row r="21" spans="1:10" x14ac:dyDescent="0.2">
      <c r="A21" s="17" t="s">
        <v>31</v>
      </c>
      <c r="D21" s="17" t="s">
        <v>35</v>
      </c>
      <c r="F21" s="17" t="s">
        <v>42</v>
      </c>
    </row>
    <row r="23" spans="1:10" ht="31.5" x14ac:dyDescent="0.2">
      <c r="A23" s="2" t="s">
        <v>2</v>
      </c>
      <c r="B23" s="2" t="s">
        <v>3</v>
      </c>
      <c r="C23" s="2" t="s">
        <v>4</v>
      </c>
      <c r="D23" s="2"/>
      <c r="E23" s="2" t="s">
        <v>6</v>
      </c>
      <c r="F23" s="2" t="s">
        <v>7</v>
      </c>
      <c r="G23" s="2" t="s">
        <v>8</v>
      </c>
      <c r="H23" s="2" t="s">
        <v>9</v>
      </c>
      <c r="I23" s="2" t="s">
        <v>10</v>
      </c>
      <c r="J23" s="20" t="s">
        <v>32</v>
      </c>
    </row>
    <row r="24" spans="1:10" x14ac:dyDescent="0.2">
      <c r="A24" s="29" t="s">
        <v>16</v>
      </c>
      <c r="B24" s="30"/>
      <c r="C24" s="30"/>
      <c r="D24" s="31"/>
      <c r="E24" s="12">
        <v>2124.9899999999998</v>
      </c>
      <c r="F24" s="12">
        <v>1824.99</v>
      </c>
      <c r="G24" s="12">
        <v>7574.99</v>
      </c>
      <c r="H24" s="12">
        <v>7675.03</v>
      </c>
      <c r="I24" s="12">
        <f>E24+F24+G24+H24</f>
        <v>19200</v>
      </c>
      <c r="J24" s="18">
        <f>14049.98+1817</f>
        <v>15866.98</v>
      </c>
    </row>
    <row r="25" spans="1:10" x14ac:dyDescent="0.2">
      <c r="A25" s="13"/>
      <c r="B25" s="13" t="s">
        <v>17</v>
      </c>
      <c r="C25" s="13"/>
      <c r="D25" s="13"/>
      <c r="E25" s="12">
        <v>292610</v>
      </c>
      <c r="F25" s="12"/>
      <c r="G25" s="12"/>
      <c r="H25" s="12"/>
      <c r="I25" s="12">
        <f t="shared" ref="I25:I32" si="3">E25+F25+G25+H25</f>
        <v>292610</v>
      </c>
      <c r="J25">
        <v>292610</v>
      </c>
    </row>
    <row r="26" spans="1:10" x14ac:dyDescent="0.2">
      <c r="A26" s="35" t="s">
        <v>18</v>
      </c>
      <c r="B26" s="36"/>
      <c r="C26" s="36"/>
      <c r="D26" s="37"/>
      <c r="E26" s="12">
        <v>2043</v>
      </c>
      <c r="F26" s="12">
        <v>2229</v>
      </c>
      <c r="G26" s="12">
        <f>2321+2693</f>
        <v>5014</v>
      </c>
      <c r="H26" s="12">
        <v>0</v>
      </c>
      <c r="I26" s="12">
        <f t="shared" si="3"/>
        <v>9286</v>
      </c>
      <c r="J26" s="18">
        <v>9286</v>
      </c>
    </row>
    <row r="27" spans="1:10" x14ac:dyDescent="0.2">
      <c r="A27" s="35" t="s">
        <v>37</v>
      </c>
      <c r="B27" s="36"/>
      <c r="C27" s="36"/>
      <c r="D27" s="37"/>
      <c r="E27" s="12">
        <v>31359</v>
      </c>
      <c r="F27" s="12">
        <v>31359</v>
      </c>
      <c r="G27" s="12">
        <v>31359</v>
      </c>
      <c r="H27" s="12">
        <v>31423</v>
      </c>
      <c r="I27" s="12">
        <f t="shared" si="3"/>
        <v>125500</v>
      </c>
      <c r="J27" s="18">
        <v>104551</v>
      </c>
    </row>
    <row r="28" spans="1:10" x14ac:dyDescent="0.2">
      <c r="A28" s="35" t="s">
        <v>38</v>
      </c>
      <c r="B28" s="36"/>
      <c r="C28" s="36"/>
      <c r="D28" s="37"/>
      <c r="E28" s="12"/>
      <c r="F28" s="12"/>
      <c r="G28" s="12"/>
      <c r="H28" s="12">
        <v>22000</v>
      </c>
      <c r="I28" s="12">
        <f>H28</f>
        <v>22000</v>
      </c>
      <c r="J28" s="19">
        <v>0</v>
      </c>
    </row>
    <row r="29" spans="1:10" x14ac:dyDescent="0.2">
      <c r="A29" s="35" t="s">
        <v>20</v>
      </c>
      <c r="B29" s="36"/>
      <c r="C29" s="36"/>
      <c r="D29" s="37"/>
      <c r="E29" s="12">
        <v>100000</v>
      </c>
      <c r="F29" s="12">
        <v>100000</v>
      </c>
      <c r="G29" s="12">
        <v>100000</v>
      </c>
      <c r="H29" s="12">
        <v>100000</v>
      </c>
      <c r="I29" s="12">
        <f t="shared" si="3"/>
        <v>400000</v>
      </c>
      <c r="J29" s="19">
        <v>300000</v>
      </c>
    </row>
    <row r="30" spans="1:10" ht="18" customHeight="1" x14ac:dyDescent="0.2">
      <c r="A30" s="35" t="s">
        <v>26</v>
      </c>
      <c r="B30" s="36"/>
      <c r="C30" s="36"/>
      <c r="D30" s="37"/>
      <c r="E30" s="12"/>
      <c r="F30" s="12">
        <v>410000</v>
      </c>
      <c r="G30" s="12"/>
      <c r="H30" s="12"/>
      <c r="I30" s="12">
        <f>F30</f>
        <v>410000</v>
      </c>
      <c r="J30" s="19">
        <v>351700</v>
      </c>
    </row>
    <row r="31" spans="1:10" x14ac:dyDescent="0.2">
      <c r="A31" s="35" t="s">
        <v>21</v>
      </c>
      <c r="B31" s="36"/>
      <c r="C31" s="36"/>
      <c r="D31" s="37"/>
      <c r="E31" s="12">
        <v>321100</v>
      </c>
      <c r="F31" s="12">
        <v>321000</v>
      </c>
      <c r="G31" s="12">
        <v>42300</v>
      </c>
      <c r="H31" s="12">
        <v>10137</v>
      </c>
      <c r="I31" s="12">
        <f t="shared" si="3"/>
        <v>694537</v>
      </c>
      <c r="J31" s="19">
        <v>314376.67</v>
      </c>
    </row>
    <row r="32" spans="1:10" x14ac:dyDescent="0.2">
      <c r="A32" s="35" t="s">
        <v>22</v>
      </c>
      <c r="B32" s="36"/>
      <c r="C32" s="36"/>
      <c r="D32" s="37"/>
      <c r="E32" s="12">
        <v>1178900</v>
      </c>
      <c r="F32" s="12">
        <v>425000</v>
      </c>
      <c r="G32" s="12">
        <v>633700</v>
      </c>
      <c r="H32" s="12">
        <f>835620-7</f>
        <v>835613</v>
      </c>
      <c r="I32" s="12">
        <f t="shared" si="3"/>
        <v>3073213</v>
      </c>
      <c r="J32" s="19">
        <f>1555462.22+261463.18</f>
        <v>1816925.4</v>
      </c>
    </row>
    <row r="33" spans="1:10" ht="18.75" customHeight="1" x14ac:dyDescent="0.2">
      <c r="A33" s="38" t="s">
        <v>39</v>
      </c>
      <c r="B33" s="39"/>
      <c r="C33" s="39"/>
      <c r="D33" s="40"/>
      <c r="E33" s="12">
        <f t="shared" ref="E33:J33" si="4">E31+E32</f>
        <v>1500000</v>
      </c>
      <c r="F33" s="12">
        <f t="shared" si="4"/>
        <v>746000</v>
      </c>
      <c r="G33" s="12">
        <f t="shared" si="4"/>
        <v>676000</v>
      </c>
      <c r="H33" s="12">
        <f t="shared" si="4"/>
        <v>845750</v>
      </c>
      <c r="I33" s="12">
        <f t="shared" si="4"/>
        <v>3767750</v>
      </c>
      <c r="J33" s="10">
        <f t="shared" si="4"/>
        <v>2131302.0699999998</v>
      </c>
    </row>
    <row r="34" spans="1:10" ht="24" customHeight="1" x14ac:dyDescent="0.2">
      <c r="A34" s="35" t="s">
        <v>30</v>
      </c>
      <c r="B34" s="36"/>
      <c r="C34" s="36"/>
      <c r="D34" s="37"/>
      <c r="E34" s="12"/>
      <c r="F34" s="12"/>
      <c r="G34" s="12">
        <v>100000</v>
      </c>
      <c r="H34" s="12"/>
      <c r="I34" s="12">
        <f>G34</f>
        <v>100000</v>
      </c>
      <c r="J34">
        <v>99994</v>
      </c>
    </row>
    <row r="35" spans="1:10" ht="27" customHeight="1" x14ac:dyDescent="0.2">
      <c r="A35" s="35" t="s">
        <v>29</v>
      </c>
      <c r="B35" s="36"/>
      <c r="C35" s="36"/>
      <c r="D35" s="37"/>
      <c r="E35" s="12"/>
      <c r="F35" s="12"/>
      <c r="G35" s="12">
        <f>16484.2+18890.29</f>
        <v>35374.490000000005</v>
      </c>
      <c r="H35" s="12"/>
      <c r="I35" s="12">
        <f>G35</f>
        <v>35374.490000000005</v>
      </c>
      <c r="J35">
        <v>35374.49</v>
      </c>
    </row>
    <row r="36" spans="1:10" ht="28.5" customHeight="1" x14ac:dyDescent="0.2">
      <c r="A36" s="35" t="s">
        <v>28</v>
      </c>
      <c r="B36" s="36"/>
      <c r="C36" s="36"/>
      <c r="D36" s="37"/>
      <c r="E36" s="12"/>
      <c r="F36" s="12"/>
      <c r="G36" s="12">
        <v>244250</v>
      </c>
      <c r="H36" s="12">
        <v>244250</v>
      </c>
      <c r="I36" s="12">
        <f>G36+H36</f>
        <v>488500</v>
      </c>
      <c r="J36">
        <v>325667</v>
      </c>
    </row>
    <row r="37" spans="1:10" ht="28.5" customHeight="1" x14ac:dyDescent="0.2">
      <c r="A37" s="35" t="s">
        <v>40</v>
      </c>
      <c r="B37" s="36"/>
      <c r="C37" s="36"/>
      <c r="D37" s="37"/>
      <c r="E37" s="12"/>
      <c r="F37" s="12"/>
      <c r="G37" s="12"/>
      <c r="H37" s="12">
        <v>103400</v>
      </c>
      <c r="I37" s="12">
        <f>H37</f>
        <v>103400</v>
      </c>
      <c r="J37">
        <v>0</v>
      </c>
    </row>
    <row r="38" spans="1:10" ht="28.5" customHeight="1" x14ac:dyDescent="0.2">
      <c r="A38" s="35" t="s">
        <v>41</v>
      </c>
      <c r="B38" s="36"/>
      <c r="C38" s="36"/>
      <c r="D38" s="37"/>
      <c r="E38" s="12"/>
      <c r="F38" s="12"/>
      <c r="G38" s="12"/>
      <c r="H38" s="12">
        <v>108155</v>
      </c>
      <c r="I38" s="12">
        <f>H38</f>
        <v>108155</v>
      </c>
      <c r="J38">
        <v>0</v>
      </c>
    </row>
    <row r="39" spans="1:10" ht="18" customHeight="1" x14ac:dyDescent="0.2">
      <c r="A39" s="35" t="s">
        <v>23</v>
      </c>
      <c r="B39" s="36"/>
      <c r="C39" s="36"/>
      <c r="D39" s="37"/>
      <c r="E39" s="12">
        <v>0</v>
      </c>
      <c r="F39" s="12">
        <v>254000</v>
      </c>
      <c r="G39" s="12">
        <v>254000</v>
      </c>
      <c r="H39" s="12">
        <v>63500</v>
      </c>
      <c r="I39" s="12">
        <f t="shared" ref="I39" si="5">E39+F39+G39+H39</f>
        <v>571500</v>
      </c>
      <c r="J39" s="18">
        <f>509000+20833</f>
        <v>529833</v>
      </c>
    </row>
    <row r="40" spans="1:10" ht="25.5" x14ac:dyDescent="0.2">
      <c r="A40" s="13" t="s">
        <v>12</v>
      </c>
      <c r="B40" s="13" t="s">
        <v>14</v>
      </c>
      <c r="C40" s="13" t="s">
        <v>13</v>
      </c>
      <c r="D40" s="13"/>
      <c r="E40" s="12"/>
      <c r="F40" s="12"/>
      <c r="G40" s="12"/>
      <c r="H40" s="12"/>
      <c r="I40" s="12"/>
    </row>
    <row r="41" spans="1:10" x14ac:dyDescent="0.2">
      <c r="A41" s="13"/>
      <c r="B41" s="13"/>
      <c r="C41" s="13"/>
      <c r="D41" s="13"/>
      <c r="E41" s="12"/>
      <c r="F41" s="12"/>
      <c r="G41" s="12"/>
      <c r="H41" s="12"/>
      <c r="I41" s="12"/>
    </row>
    <row r="42" spans="1:10" x14ac:dyDescent="0.2">
      <c r="A42" s="14" t="s">
        <v>1</v>
      </c>
      <c r="B42" s="15"/>
      <c r="C42" s="15"/>
      <c r="D42" s="15"/>
      <c r="E42" s="16">
        <f>E24+E25+E26+E27+E29+E33+E39+E30+E35+E36+E34</f>
        <v>1928136.99</v>
      </c>
      <c r="F42" s="16">
        <f>F24+F25+F26+F27+F29+F33+F39+F30+F35+F36+F34</f>
        <v>1545412.99</v>
      </c>
      <c r="G42" s="16">
        <f>G24+G25+G26+G27+G29+G33+G39+G30+G35+G36+G34</f>
        <v>1453572.48</v>
      </c>
      <c r="H42" s="16">
        <f>H24+H25+H26+H27+H29+H33+H39+H30+H35+H36+H34+H37+H38+H28</f>
        <v>1526153.03</v>
      </c>
      <c r="I42" s="16">
        <f>I24+I25+I26+I27+I29+I33+I39+I30+I35+I36+I34+I28+I37+I38</f>
        <v>6453275.4900000002</v>
      </c>
      <c r="J42" s="16">
        <f>J24+J25+J26+J27+J29+J33+J39+J30+J35+J36+J34</f>
        <v>4196184.54</v>
      </c>
    </row>
    <row r="44" spans="1:10" x14ac:dyDescent="0.2">
      <c r="A44" s="41" t="s">
        <v>36</v>
      </c>
      <c r="B44" s="41"/>
      <c r="C44" s="41"/>
      <c r="D44" s="41"/>
      <c r="I44" s="10" t="s">
        <v>33</v>
      </c>
      <c r="J44">
        <v>362667</v>
      </c>
    </row>
    <row r="45" spans="1:10" x14ac:dyDescent="0.2">
      <c r="A45" s="17" t="s">
        <v>43</v>
      </c>
      <c r="J45">
        <v>5084298</v>
      </c>
    </row>
    <row r="46" spans="1:10" x14ac:dyDescent="0.2">
      <c r="A46" s="17" t="s">
        <v>43</v>
      </c>
      <c r="J46">
        <v>2440454</v>
      </c>
    </row>
    <row r="47" spans="1:10" x14ac:dyDescent="0.2">
      <c r="I47" t="s">
        <v>34</v>
      </c>
      <c r="J47" s="10">
        <f>J46+J45+J44+J24+J25+J26+J27+J29+J30+J33+J36</f>
        <v>11418402.050000001</v>
      </c>
    </row>
  </sheetData>
  <mergeCells count="26">
    <mergeCell ref="A35:D35"/>
    <mergeCell ref="A36:D36"/>
    <mergeCell ref="A34:D34"/>
    <mergeCell ref="A37:D37"/>
    <mergeCell ref="A38:D38"/>
    <mergeCell ref="A27:D27"/>
    <mergeCell ref="A29:D29"/>
    <mergeCell ref="A31:D31"/>
    <mergeCell ref="A30:D30"/>
    <mergeCell ref="A33:D33"/>
    <mergeCell ref="A28:D28"/>
    <mergeCell ref="B9:D9"/>
    <mergeCell ref="A1:E1"/>
    <mergeCell ref="A2:E2"/>
    <mergeCell ref="A16:D16"/>
    <mergeCell ref="A24:D24"/>
    <mergeCell ref="A8:D8"/>
    <mergeCell ref="A10:D10"/>
    <mergeCell ref="A11:D11"/>
    <mergeCell ref="A12:D12"/>
    <mergeCell ref="A13:D13"/>
    <mergeCell ref="A14:D14"/>
    <mergeCell ref="A32:D32"/>
    <mergeCell ref="A39:D39"/>
    <mergeCell ref="B15:D15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кр.доходы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2012-11-06T03:05:29Z</cp:lastPrinted>
  <dcterms:created xsi:type="dcterms:W3CDTF">2002-03-11T10:22:12Z</dcterms:created>
  <dcterms:modified xsi:type="dcterms:W3CDTF">2012-11-22T03:55:27Z</dcterms:modified>
</cp:coreProperties>
</file>