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65" windowWidth="15480" windowHeight="918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F233" i="1" l="1"/>
  <c r="F223" i="1" l="1"/>
  <c r="F199" i="1" l="1"/>
  <c r="F200" i="1"/>
  <c r="F201" i="1"/>
  <c r="F202" i="1"/>
  <c r="F104" i="1"/>
  <c r="F106" i="1"/>
  <c r="F107" i="1"/>
  <c r="F108" i="1"/>
  <c r="F135" i="1" l="1"/>
  <c r="F140" i="1"/>
  <c r="F150" i="1"/>
  <c r="F249" i="1" l="1"/>
  <c r="F253" i="1"/>
  <c r="F161" i="1" l="1"/>
  <c r="F162" i="1"/>
  <c r="F163" i="1"/>
  <c r="F164" i="1"/>
  <c r="F193" i="1" l="1"/>
  <c r="F54" i="1" l="1"/>
  <c r="F141" i="1" l="1"/>
  <c r="F142" i="1"/>
  <c r="F143" i="1"/>
  <c r="F144" i="1"/>
  <c r="F18" i="1" l="1"/>
  <c r="F55" i="1"/>
  <c r="F56" i="1" s="1"/>
  <c r="F57" i="1" s="1"/>
  <c r="F58" i="1" s="1"/>
  <c r="F139" i="1" l="1"/>
  <c r="F138" i="1" s="1"/>
  <c r="F137" i="1" s="1"/>
  <c r="F136" i="1" s="1"/>
  <c r="F238" i="1"/>
  <c r="F134" i="1" l="1"/>
  <c r="F133" i="1" s="1"/>
  <c r="F132" i="1" s="1"/>
  <c r="F131" i="1" s="1"/>
  <c r="F101" i="1" l="1"/>
  <c r="F100" i="1" s="1"/>
  <c r="F99" i="1" s="1"/>
  <c r="F102" i="1"/>
  <c r="F113" i="1"/>
  <c r="F118" i="1"/>
  <c r="F105" i="1" l="1"/>
  <c r="F122" i="1" l="1"/>
  <c r="F121" i="1" s="1"/>
  <c r="F126" i="1"/>
  <c r="F48" i="1"/>
  <c r="F124" i="1" l="1"/>
  <c r="F125" i="1"/>
  <c r="F119" i="1"/>
  <c r="F120" i="1"/>
  <c r="F207" i="1"/>
  <c r="F206" i="1" s="1"/>
  <c r="F204" i="1" l="1"/>
  <c r="F205" i="1"/>
  <c r="F182" i="1"/>
  <c r="F181" i="1" s="1"/>
  <c r="F180" i="1" l="1"/>
  <c r="F179" i="1"/>
  <c r="F212" i="1"/>
  <c r="F209" i="1" l="1"/>
  <c r="F211" i="1"/>
  <c r="F210" i="1" s="1"/>
  <c r="F187" i="1"/>
  <c r="F186" i="1" s="1"/>
  <c r="F185" i="1" l="1"/>
  <c r="F96" i="1"/>
  <c r="F95" i="1" s="1"/>
  <c r="F22" i="1"/>
  <c r="F21" i="1" s="1"/>
  <c r="F27" i="1"/>
  <c r="F26" i="1" s="1"/>
  <c r="F19" i="1" l="1"/>
  <c r="F20" i="1"/>
  <c r="F24" i="1"/>
  <c r="F25" i="1"/>
  <c r="F93" i="1"/>
  <c r="F94" i="1"/>
  <c r="F52" i="1"/>
  <c r="F51" i="1" s="1"/>
  <c r="F169" i="1"/>
  <c r="F168" i="1" s="1"/>
  <c r="F37" i="1"/>
  <c r="F36" i="1" s="1"/>
  <c r="F32" i="1"/>
  <c r="F34" i="1" l="1"/>
  <c r="F35" i="1"/>
  <c r="F166" i="1"/>
  <c r="F167" i="1"/>
  <c r="F49" i="1"/>
  <c r="F50" i="1"/>
  <c r="F149" i="1"/>
  <c r="F148" i="1" s="1"/>
  <c r="F130" i="1" s="1"/>
  <c r="F147" i="1" l="1"/>
  <c r="F146" i="1"/>
  <c r="F197" i="1" l="1"/>
  <c r="F196" i="1" s="1"/>
  <c r="F195" i="1" s="1"/>
  <c r="F194" i="1" s="1"/>
  <c r="F42" i="1" l="1"/>
  <c r="F41" i="1"/>
  <c r="F39" i="1" l="1"/>
  <c r="F40" i="1"/>
  <c r="F47" i="1"/>
  <c r="F46" i="1" s="1"/>
  <c r="F63" i="1"/>
  <c r="F62" i="1" s="1"/>
  <c r="F69" i="1"/>
  <c r="F68" i="1" s="1"/>
  <c r="F66" i="1" s="1"/>
  <c r="F74" i="1"/>
  <c r="F73" i="1" s="1"/>
  <c r="F79" i="1"/>
  <c r="F78" i="1" s="1"/>
  <c r="F71" i="1" l="1"/>
  <c r="F72" i="1"/>
  <c r="F60" i="1"/>
  <c r="F59" i="1" s="1"/>
  <c r="F61" i="1"/>
  <c r="F76" i="1"/>
  <c r="F77" i="1"/>
  <c r="F44" i="1"/>
  <c r="F45" i="1"/>
  <c r="F65" i="1"/>
  <c r="F91" i="1"/>
  <c r="F90" i="1" s="1"/>
  <c r="F85" i="1"/>
  <c r="F84" i="1" s="1"/>
  <c r="F112" i="1"/>
  <c r="F111" i="1" s="1"/>
  <c r="F117" i="1"/>
  <c r="F116" i="1" s="1"/>
  <c r="F154" i="1"/>
  <c r="F159" i="1"/>
  <c r="F114" i="1" l="1"/>
  <c r="F115" i="1"/>
  <c r="F109" i="1"/>
  <c r="F98" i="1" s="1"/>
  <c r="F110" i="1"/>
  <c r="F88" i="1"/>
  <c r="F87" i="1" s="1"/>
  <c r="F89" i="1"/>
  <c r="F82" i="1"/>
  <c r="F83" i="1"/>
  <c r="F192" i="1"/>
  <c r="F191" i="1" s="1"/>
  <c r="F222" i="1"/>
  <c r="F221" i="1" s="1"/>
  <c r="F190" i="1" l="1"/>
  <c r="F189" i="1" s="1"/>
  <c r="F184" i="1"/>
  <c r="F219" i="1"/>
  <c r="F220" i="1"/>
  <c r="F248" i="1"/>
  <c r="F247" i="1" s="1"/>
  <c r="F246" i="1" s="1"/>
  <c r="F252" i="1"/>
  <c r="F251" i="1" s="1"/>
  <c r="F250" i="1" s="1"/>
  <c r="C214" i="1"/>
  <c r="F217" i="1"/>
  <c r="F245" i="1" l="1"/>
  <c r="F244" i="1" s="1"/>
  <c r="D175" i="1" l="1"/>
  <c r="F242" i="1" l="1"/>
  <c r="F241" i="1" s="1"/>
  <c r="F153" i="1"/>
  <c r="F152" i="1" l="1"/>
  <c r="F239" i="1"/>
  <c r="F240" i="1"/>
  <c r="F151" i="1"/>
  <c r="F227" i="1"/>
  <c r="F226" i="1" s="1"/>
  <c r="F224" i="1" l="1"/>
  <c r="F225" i="1"/>
  <c r="F158" i="1"/>
  <c r="F157" i="1" l="1"/>
  <c r="F156" i="1"/>
  <c r="F237" i="1"/>
  <c r="F236" i="1" s="1"/>
  <c r="F232" i="1"/>
  <c r="F231" i="1" s="1"/>
  <c r="F229" i="1" l="1"/>
  <c r="F178" i="1" s="1"/>
  <c r="F177" i="1" s="1"/>
  <c r="F230" i="1"/>
  <c r="F234" i="1"/>
  <c r="F235" i="1"/>
  <c r="F216" i="1"/>
  <c r="F215" i="1" s="1"/>
  <c r="F81" i="1"/>
  <c r="F258" i="1"/>
  <c r="F257" i="1" s="1"/>
  <c r="F175" i="1"/>
  <c r="F174" i="1" s="1"/>
  <c r="F31" i="1"/>
  <c r="F255" i="1" l="1"/>
  <c r="F254" i="1" s="1"/>
  <c r="F256" i="1"/>
  <c r="F29" i="1"/>
  <c r="F30" i="1"/>
  <c r="F171" i="1"/>
  <c r="F129" i="1" s="1"/>
  <c r="F173" i="1"/>
  <c r="F172" i="1" s="1"/>
  <c r="F17" i="1"/>
  <c r="F214" i="1"/>
  <c r="F260" i="1" l="1"/>
</calcChain>
</file>

<file path=xl/sharedStrings.xml><?xml version="1.0" encoding="utf-8"?>
<sst xmlns="http://schemas.openxmlformats.org/spreadsheetml/2006/main" count="786" uniqueCount="207">
  <si>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</si>
  <si>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</si>
  <si>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</si>
  <si>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</si>
  <si>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</si>
  <si>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</si>
  <si>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</si>
  <si>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</si>
  <si>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</si>
  <si>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</si>
  <si>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</si>
  <si>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</si>
  <si>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</si>
  <si>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</si>
  <si>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</si>
  <si>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</si>
  <si>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</si>
  <si>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</si>
  <si>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</si>
  <si>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</si>
  <si>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</si>
  <si>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</si>
  <si>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</si>
  <si>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</si>
  <si>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</si>
  <si>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</si>
  <si>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</si>
  <si>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</si>
  <si>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</si>
  <si>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</si>
  <si>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</si>
  <si>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</si>
  <si>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</si>
  <si>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</si>
  <si>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</si>
  <si>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КФСР</t>
  </si>
  <si>
    <t>КЦСР</t>
  </si>
  <si>
    <t>КВР</t>
  </si>
  <si>
    <t>870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</si>
  <si>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</si>
  <si>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</si>
  <si>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</si>
  <si>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</si>
  <si>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</si>
  <si>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</si>
  <si>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</si>
  <si>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</si>
  <si>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</si>
  <si>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</si>
  <si>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</si>
  <si>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</si>
  <si>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</si>
  <si>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</si>
  <si>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</si>
  <si>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</si>
  <si>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</si>
  <si>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</si>
  <si>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</si>
  <si>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</si>
  <si>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</si>
  <si>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</si>
  <si>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</si>
  <si>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</si>
  <si>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</si>
  <si>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</si>
  <si>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</si>
  <si>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</si>
  <si>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</si>
  <si>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</si>
  <si>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</si>
  <si>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</si>
  <si>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</si>
  <si>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</si>
  <si>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</si>
  <si>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</si>
  <si>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0110000</t>
  </si>
  <si>
    <t>0100000</t>
  </si>
  <si>
    <t>0120000</t>
  </si>
  <si>
    <t>0130000</t>
  </si>
  <si>
    <t>0140000</t>
  </si>
  <si>
    <t>0150000</t>
  </si>
  <si>
    <t>0160000</t>
  </si>
  <si>
    <t>0200000</t>
  </si>
  <si>
    <t>0210000</t>
  </si>
  <si>
    <t>0220000</t>
  </si>
  <si>
    <t>1</t>
  </si>
  <si>
    <t>к  решению поселкового</t>
  </si>
  <si>
    <t xml:space="preserve">Мероприятия в области строительства, архитектуры и градостроительства в поселении </t>
  </si>
  <si>
    <t>Иные межбюджетные трасферты</t>
  </si>
  <si>
    <t xml:space="preserve">Обеспечение  первичных  мер пожарной безопасности
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</si>
  <si>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</si>
  <si>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</si>
  <si>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</si>
  <si>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</si>
  <si>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</si>
  <si>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</si>
  <si>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</si>
  <si>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0158205</t>
  </si>
  <si>
    <t>0148204</t>
  </si>
  <si>
    <t>Непрограммные расходы в сфере общегосударственных расходов</t>
  </si>
  <si>
    <t>9010000</t>
  </si>
  <si>
    <t>9020000</t>
  </si>
  <si>
    <t>Непрограммные расходы в сфере национальной обороны</t>
  </si>
  <si>
    <t>Непрограммные расходы в области национальной экономики</t>
  </si>
  <si>
    <t>9040000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</si>
  <si>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</si>
  <si>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</si>
  <si>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</si>
  <si>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</si>
  <si>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Профилактика терроризма и экстримизма  в муниципальном образовании</t>
  </si>
  <si>
    <t>Благоустройство</t>
  </si>
  <si>
    <t>Жилищно-коммунальное хозяйство</t>
  </si>
  <si>
    <t>Реализация проекта организации дорожного движения в поселке Большая Ирба</t>
  </si>
  <si>
    <t>Уплата прочих налогов, сборов и иных платежей</t>
  </si>
  <si>
    <t>Содержание автомобильных дорог за счет местного бюджета</t>
  </si>
  <si>
    <t>Субсидии бюджетным учреждениям на финансовое обеспечение муниципального  задания</t>
  </si>
  <si>
    <t xml:space="preserve">Мероприятия  по землеустройству и землепользованию в поселениях 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</si>
  <si>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</si>
  <si>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2015 год </t>
  </si>
  <si>
    <t>0118114</t>
  </si>
  <si>
    <t>Озеленение поселений</t>
  </si>
  <si>
    <t>0158206</t>
  </si>
  <si>
    <t>0118309</t>
  </si>
  <si>
    <t>0117555</t>
  </si>
  <si>
    <t>0118555</t>
  </si>
  <si>
    <t>Формирование антикоррупционного и общественного сознания к противодействию коррупции</t>
  </si>
  <si>
    <t>0107</t>
  </si>
  <si>
    <t>Обеспечение проведения выборов  и рефендумов</t>
  </si>
  <si>
    <t>Приложение № 9</t>
  </si>
  <si>
    <t>от  25.12.2014г. № 53-258 р</t>
  </si>
  <si>
    <t>Проведение выборов в органы  власти местного самоуправления</t>
  </si>
  <si>
    <t>(тыс.рублей )</t>
  </si>
  <si>
    <t>Сумма на  2015 год</t>
  </si>
  <si>
    <t>9018024</t>
  </si>
  <si>
    <t>Софинансирование на содержание автомобильных дорог общего пользования местного значения городских   и сельских поселений</t>
  </si>
  <si>
    <t>0168508</t>
  </si>
  <si>
    <t>Софинансирование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</si>
  <si>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0168594</t>
  </si>
  <si>
    <t>Расходы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</si>
  <si>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0167594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</si>
  <si>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</si>
  <si>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</si>
  <si>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</si>
  <si>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</si>
  <si>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</si>
  <si>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</si>
  <si>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</si>
  <si>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</si>
  <si>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</si>
  <si>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</si>
  <si>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</si>
  <si>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</si>
  <si>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</si>
  <si>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</si>
  <si>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</si>
  <si>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</si>
  <si>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</si>
  <si>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</si>
  <si>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</si>
  <si>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610</t>
  </si>
  <si>
    <t>600</t>
  </si>
  <si>
    <t>0800</t>
  </si>
  <si>
    <t>0218263</t>
  </si>
  <si>
    <t>1100</t>
  </si>
  <si>
    <t>Предоставление субсидий бюджетным, автономным  учреждениям и иным некоммерческим организациям</t>
  </si>
  <si>
    <t xml:space="preserve">Субсидии бюджетным учреждениям 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</si>
  <si>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</si>
  <si>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</si>
  <si>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</si>
  <si>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</si>
  <si>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</si>
  <si>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</si>
  <si>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</si>
  <si>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</si>
  <si>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</si>
  <si>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</si>
  <si>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</si>
  <si>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</si>
  <si>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</si>
  <si>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</si>
  <si>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</si>
  <si>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</si>
  <si>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</si>
  <si>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</si>
  <si>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</si>
  <si>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Формирование здорового образа  жизни через развитие массовой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</si>
  <si>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</si>
  <si>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</si>
  <si>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</si>
  <si>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4</t>
  </si>
  <si>
    <t>0167508</t>
  </si>
  <si>
    <t>Расходы на содержание автомобильных дорог общего пользования местного значения городских  округов,  городских и сельских поселений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</si>
  <si>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</si>
  <si>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</si>
  <si>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880</t>
  </si>
  <si>
    <t>Специальные расходы</t>
  </si>
  <si>
    <t>Субсидии по софинансированию региональных выплат и выплат, обеспечивающие уровень заработной платы работников бюджетной сферы не ниже минимальной заработной платы</t>
  </si>
  <si>
    <t>0118357</t>
  </si>
  <si>
    <t>Организация, проведения оплачиваемых общественных работ</t>
  </si>
  <si>
    <t>0211031</t>
  </si>
  <si>
    <t>Субсидия бюджетам муниципальных образований Красноярского края на частичное финансирование (возмещение) расходов на пнрсональные выплаты, устанавливаемые в целях повышения оплаты труда молодым специалистам</t>
  </si>
  <si>
    <t>Субсидии на иные цели  на поддержку социокультурных проектов муниципальных учреждений культуры и образовательных учреждений в области культуры</t>
  </si>
  <si>
    <t>0217481</t>
  </si>
  <si>
    <t>9011121</t>
  </si>
  <si>
    <t>Софинансирование региональных выплат и выплат, обеспечивающие уровень заработной платы работников бюджетной сферы не ниже минимальной заработной платы (по новой системе оплаты труда)</t>
  </si>
  <si>
    <t>Приложение № 7</t>
  </si>
  <si>
    <t>от  10.11.2015г. № 5-12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</si>
</sst>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  <numFmt numFmtId="167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43" fontId="5" fillId="0" borderId="1" xfId="2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/>
    </xf>
    <xf numFmtId="43" fontId="7" fillId="0" borderId="1" xfId="2" applyFont="1" applyBorder="1" applyAlignment="1">
      <alignment vertical="top" wrapText="1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5" fillId="0" borderId="1" xfId="0" applyFont="1" applyBorder="1"/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43" fontId="7" fillId="2" borderId="1" xfId="2" applyFont="1" applyFill="1" applyBorder="1" applyAlignment="1">
      <alignment vertical="top" wrapText="1"/>
    </xf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9" fontId="5" fillId="0" borderId="2" xfId="2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43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3" fontId="8" fillId="0" borderId="1" xfId="2" applyFont="1" applyBorder="1" applyAlignment="1">
      <alignment vertical="top" wrapText="1"/>
    </xf>
    <xf numFmtId="43" fontId="8" fillId="0" borderId="1" xfId="2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vertical="top"/>
    </xf>
    <xf numFmtId="43" fontId="5" fillId="0" borderId="1" xfId="2" applyFont="1" applyBorder="1" applyAlignment="1">
      <alignment horizontal="left" vertical="top" wrapText="1"/>
    </xf>
    <xf numFmtId="43" fontId="7" fillId="0" borderId="1" xfId="2" applyFont="1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Border="1"/>
    <xf numFmtId="2" fontId="5" fillId="0" borderId="1" xfId="2" applyNumberFormat="1" applyFont="1" applyBorder="1" applyAlignment="1">
      <alignment horizontal="right"/>
    </xf>
    <xf numFmtId="2" fontId="7" fillId="0" borderId="1" xfId="2" applyNumberFormat="1" applyFont="1" applyBorder="1" applyAlignment="1">
      <alignment horizontal="right" vertical="top"/>
    </xf>
    <xf numFmtId="2" fontId="7" fillId="2" borderId="1" xfId="2" applyNumberFormat="1" applyFont="1" applyFill="1" applyBorder="1" applyAlignment="1">
      <alignment horizontal="right" vertical="top"/>
    </xf>
    <xf numFmtId="2" fontId="5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 vertical="top"/>
    </xf>
    <xf numFmtId="165" fontId="7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43" fontId="7" fillId="0" borderId="1" xfId="2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3"/>
  <sheetViews>
    <sheetView tabSelected="1" workbookViewId="0"/>
  </sheetViews>
  <sheetFormatPr defaultRowHeight="15" x14ac:dyDescent="0.25"/>
  <cols>
    <col min="2" max="2" width="47.7109375" customWidth="1"/>
    <col min="3" max="3" width="11.5703125" customWidth="1"/>
    <col min="4" max="4" width="10.7109375" customWidth="1"/>
    <col min="5" max="5" width="7.7109375" customWidth="1"/>
    <col min="6" max="6" width="16.85546875" customWidth="1"/>
    <col min="7" max="7" width="11.140625" bestFit="1" customWidth="1"/>
  </cols>
  <sheetData>
    <row r="1" spans="1:6" ht="15.75" x14ac:dyDescent="0.25">
      <c r="C1" s="7"/>
      <c r="D1" s="7" t="s">
        <v>205</v>
      </c>
    </row>
    <row r="2" spans="1:6" ht="15.75" x14ac:dyDescent="0.25">
      <c r="C2" s="7"/>
      <c r="D2" s="7" t="s">
        <v>86</v>
      </c>
    </row>
    <row r="3" spans="1:6" ht="15.75" x14ac:dyDescent="0.25">
      <c r="C3" s="7"/>
      <c r="D3" s="7" t="s">
        <v>29</v>
      </c>
    </row>
    <row r="4" spans="1:6" ht="15.75" x14ac:dyDescent="0.25">
      <c r="C4" s="7"/>
      <c r="D4" s="7" t="s">
        <v>206</v>
      </c>
    </row>
    <row r="5" spans="1:6" ht="30" customHeight="1" x14ac:dyDescent="0.25">
      <c r="C5" s="1"/>
      <c r="D5" s="1" t="s">
        <v>128</v>
      </c>
    </row>
    <row r="6" spans="1:6" ht="15.95" customHeight="1" x14ac:dyDescent="0.25">
      <c r="C6" s="1"/>
      <c r="D6" s="1" t="s">
        <v>86</v>
      </c>
    </row>
    <row r="7" spans="1:6" ht="15.95" customHeight="1" x14ac:dyDescent="0.25">
      <c r="C7" s="1"/>
      <c r="D7" s="1" t="s">
        <v>29</v>
      </c>
    </row>
    <row r="8" spans="1:6" ht="15.95" customHeight="1" x14ac:dyDescent="0.25">
      <c r="C8" s="1"/>
      <c r="D8" s="1" t="s">
        <v>129</v>
      </c>
    </row>
    <row r="9" spans="1:6" ht="15.95" customHeight="1" x14ac:dyDescent="0.25">
      <c r="B9" s="1"/>
      <c r="C9" s="1"/>
      <c r="D9" s="1"/>
      <c r="E9" s="1"/>
      <c r="F9" s="2"/>
    </row>
    <row r="10" spans="1:6" ht="14.1" customHeight="1" x14ac:dyDescent="0.25">
      <c r="B10" s="1"/>
      <c r="C10" s="1"/>
      <c r="D10" s="1"/>
      <c r="E10" s="1"/>
      <c r="F10" s="3"/>
    </row>
    <row r="11" spans="1:6" ht="66" customHeight="1" x14ac:dyDescent="0.25">
      <c r="B11" s="56" t="s">
        <v>118</v>
      </c>
      <c r="C11" s="56"/>
      <c r="D11" s="56"/>
      <c r="E11" s="56"/>
      <c r="F11" s="56"/>
    </row>
    <row r="12" spans="1:6" ht="15.95" customHeight="1" x14ac:dyDescent="0.25">
      <c r="B12" s="57"/>
      <c r="C12" s="57"/>
      <c r="D12" s="57"/>
      <c r="E12" s="57"/>
      <c r="F12" s="57"/>
    </row>
    <row r="13" spans="1:6" ht="18" customHeight="1" x14ac:dyDescent="0.25">
      <c r="A13" s="7"/>
      <c r="B13" s="33"/>
      <c r="C13" s="33"/>
      <c r="D13" s="33"/>
      <c r="E13" s="33"/>
      <c r="F13" s="9" t="s">
        <v>131</v>
      </c>
    </row>
    <row r="14" spans="1:6" ht="21.75" customHeight="1" x14ac:dyDescent="0.25">
      <c r="A14" s="51" t="s">
        <v>141</v>
      </c>
      <c r="B14" s="55" t="s">
        <v>140</v>
      </c>
      <c r="C14" s="58" t="s">
        <v>36</v>
      </c>
      <c r="D14" s="58" t="s">
        <v>37</v>
      </c>
      <c r="E14" s="58" t="s">
        <v>35</v>
      </c>
      <c r="F14" s="53" t="s">
        <v>132</v>
      </c>
    </row>
    <row r="15" spans="1:6" ht="57" customHeight="1" x14ac:dyDescent="0.25">
      <c r="A15" s="52"/>
      <c r="B15" s="55"/>
      <c r="C15" s="58"/>
      <c r="D15" s="58"/>
      <c r="E15" s="58"/>
      <c r="F15" s="54"/>
    </row>
    <row r="16" spans="1:6" ht="15.95" customHeight="1" x14ac:dyDescent="0.25">
      <c r="A16" s="18"/>
      <c r="B16" s="34" t="s">
        <v>85</v>
      </c>
      <c r="C16" s="34" t="s">
        <v>0</v>
      </c>
      <c r="D16" s="34" t="s">
        <v>1</v>
      </c>
      <c r="E16" s="34" t="s">
        <v>189</v>
      </c>
      <c r="F16" s="34" t="s">
        <v>2</v>
      </c>
    </row>
    <row r="17" spans="1:7" ht="63" x14ac:dyDescent="0.25">
      <c r="A17" s="32">
        <v>1</v>
      </c>
      <c r="B17" s="10" t="s">
        <v>142</v>
      </c>
      <c r="C17" s="24" t="s">
        <v>76</v>
      </c>
      <c r="D17" s="35"/>
      <c r="E17" s="35"/>
      <c r="F17" s="46">
        <f>F18+F59+F65+F81+F98+F87</f>
        <v>4599.5517600000003</v>
      </c>
      <c r="G17" s="4"/>
    </row>
    <row r="18" spans="1:7" ht="31.5" x14ac:dyDescent="0.25">
      <c r="A18" s="32">
        <v>2</v>
      </c>
      <c r="B18" s="10" t="s">
        <v>186</v>
      </c>
      <c r="C18" s="11" t="s">
        <v>75</v>
      </c>
      <c r="D18" s="12"/>
      <c r="E18" s="12"/>
      <c r="F18" s="47">
        <f>F29+F39+F44+F34+F49+F19+F24+F54</f>
        <v>1092.44696</v>
      </c>
      <c r="G18" s="4"/>
    </row>
    <row r="19" spans="1:7" ht="47.25" x14ac:dyDescent="0.25">
      <c r="A19" s="32">
        <v>3</v>
      </c>
      <c r="B19" s="10" t="s">
        <v>70</v>
      </c>
      <c r="C19" s="11" t="s">
        <v>123</v>
      </c>
      <c r="D19" s="12"/>
      <c r="E19" s="12"/>
      <c r="F19" s="40">
        <f>F21</f>
        <v>20</v>
      </c>
      <c r="G19" s="4"/>
    </row>
    <row r="20" spans="1:7" ht="31.5" x14ac:dyDescent="0.25">
      <c r="A20" s="32">
        <v>4</v>
      </c>
      <c r="B20" s="10" t="s">
        <v>152</v>
      </c>
      <c r="C20" s="11" t="s">
        <v>123</v>
      </c>
      <c r="D20" s="13" t="s">
        <v>151</v>
      </c>
      <c r="E20" s="12"/>
      <c r="F20" s="40">
        <f>F21</f>
        <v>20</v>
      </c>
      <c r="G20" s="4"/>
    </row>
    <row r="21" spans="1:7" ht="54.75" customHeight="1" x14ac:dyDescent="0.25">
      <c r="A21" s="32">
        <v>5</v>
      </c>
      <c r="B21" s="26" t="s">
        <v>153</v>
      </c>
      <c r="C21" s="11" t="s">
        <v>123</v>
      </c>
      <c r="D21" s="14" t="s">
        <v>150</v>
      </c>
      <c r="E21" s="12"/>
      <c r="F21" s="40">
        <f>F22</f>
        <v>20</v>
      </c>
      <c r="G21" s="4"/>
    </row>
    <row r="22" spans="1:7" ht="15.75" x14ac:dyDescent="0.25">
      <c r="A22" s="32">
        <v>6</v>
      </c>
      <c r="B22" s="10" t="s">
        <v>154</v>
      </c>
      <c r="C22" s="11" t="s">
        <v>123</v>
      </c>
      <c r="D22" s="14" t="s">
        <v>150</v>
      </c>
      <c r="E22" s="13" t="s">
        <v>156</v>
      </c>
      <c r="F22" s="40">
        <f>F23</f>
        <v>20</v>
      </c>
      <c r="G22" s="4"/>
    </row>
    <row r="23" spans="1:7" ht="15.75" x14ac:dyDescent="0.25">
      <c r="A23" s="32">
        <v>7</v>
      </c>
      <c r="B23" s="10" t="s">
        <v>26</v>
      </c>
      <c r="C23" s="11" t="s">
        <v>123</v>
      </c>
      <c r="D23" s="14" t="s">
        <v>150</v>
      </c>
      <c r="E23" s="13" t="s">
        <v>27</v>
      </c>
      <c r="F23" s="40">
        <v>20</v>
      </c>
      <c r="G23" s="4"/>
    </row>
    <row r="24" spans="1:7" ht="47.25" x14ac:dyDescent="0.25">
      <c r="A24" s="32">
        <v>8</v>
      </c>
      <c r="B24" s="10" t="s">
        <v>32</v>
      </c>
      <c r="C24" s="11" t="s">
        <v>124</v>
      </c>
      <c r="D24" s="14"/>
      <c r="E24" s="13"/>
      <c r="F24" s="40">
        <f>F26</f>
        <v>10</v>
      </c>
      <c r="G24" s="4"/>
    </row>
    <row r="25" spans="1:7" ht="31.5" x14ac:dyDescent="0.25">
      <c r="A25" s="32">
        <v>9</v>
      </c>
      <c r="B25" s="10" t="s">
        <v>152</v>
      </c>
      <c r="C25" s="11" t="s">
        <v>124</v>
      </c>
      <c r="D25" s="14" t="s">
        <v>151</v>
      </c>
      <c r="E25" s="13"/>
      <c r="F25" s="40">
        <f>F26</f>
        <v>10</v>
      </c>
      <c r="G25" s="4"/>
    </row>
    <row r="26" spans="1:7" ht="47.25" x14ac:dyDescent="0.25">
      <c r="A26" s="32">
        <v>10</v>
      </c>
      <c r="B26" s="10" t="s">
        <v>153</v>
      </c>
      <c r="C26" s="11" t="s">
        <v>124</v>
      </c>
      <c r="D26" s="14" t="s">
        <v>150</v>
      </c>
      <c r="E26" s="13"/>
      <c r="F26" s="40">
        <f>F27</f>
        <v>10</v>
      </c>
      <c r="G26" s="4"/>
    </row>
    <row r="27" spans="1:7" ht="15.75" x14ac:dyDescent="0.25">
      <c r="A27" s="32">
        <v>11</v>
      </c>
      <c r="B27" s="10" t="s">
        <v>154</v>
      </c>
      <c r="C27" s="11" t="s">
        <v>124</v>
      </c>
      <c r="D27" s="14" t="s">
        <v>150</v>
      </c>
      <c r="E27" s="13" t="s">
        <v>156</v>
      </c>
      <c r="F27" s="40">
        <f>F28</f>
        <v>10</v>
      </c>
      <c r="G27" s="4"/>
    </row>
    <row r="28" spans="1:7" ht="15.75" x14ac:dyDescent="0.25">
      <c r="A28" s="32">
        <v>12</v>
      </c>
      <c r="B28" s="10" t="s">
        <v>26</v>
      </c>
      <c r="C28" s="11" t="s">
        <v>124</v>
      </c>
      <c r="D28" s="14" t="s">
        <v>150</v>
      </c>
      <c r="E28" s="13" t="s">
        <v>27</v>
      </c>
      <c r="F28" s="40">
        <v>10</v>
      </c>
      <c r="G28" s="4"/>
    </row>
    <row r="29" spans="1:7" ht="31.5" x14ac:dyDescent="0.25">
      <c r="A29" s="32">
        <v>13</v>
      </c>
      <c r="B29" s="15" t="s">
        <v>31</v>
      </c>
      <c r="C29" s="16" t="s">
        <v>57</v>
      </c>
      <c r="D29" s="12"/>
      <c r="E29" s="17"/>
      <c r="F29" s="41">
        <f>F31</f>
        <v>45</v>
      </c>
    </row>
    <row r="30" spans="1:7" ht="31.5" x14ac:dyDescent="0.25">
      <c r="A30" s="32">
        <v>14</v>
      </c>
      <c r="B30" s="15" t="s">
        <v>152</v>
      </c>
      <c r="C30" s="16" t="s">
        <v>57</v>
      </c>
      <c r="D30" s="13" t="s">
        <v>151</v>
      </c>
      <c r="E30" s="17"/>
      <c r="F30" s="41">
        <f>F31</f>
        <v>45</v>
      </c>
    </row>
    <row r="31" spans="1:7" ht="47.25" x14ac:dyDescent="0.25">
      <c r="A31" s="32">
        <v>15</v>
      </c>
      <c r="B31" s="15" t="s">
        <v>153</v>
      </c>
      <c r="C31" s="16" t="s">
        <v>57</v>
      </c>
      <c r="D31" s="17" t="s">
        <v>150</v>
      </c>
      <c r="E31" s="17"/>
      <c r="F31" s="41">
        <f>F32</f>
        <v>45</v>
      </c>
    </row>
    <row r="32" spans="1:7" ht="15.75" x14ac:dyDescent="0.25">
      <c r="A32" s="32">
        <v>16</v>
      </c>
      <c r="B32" s="18" t="s">
        <v>111</v>
      </c>
      <c r="C32" s="16" t="s">
        <v>57</v>
      </c>
      <c r="D32" s="17" t="s">
        <v>150</v>
      </c>
      <c r="E32" s="17" t="s">
        <v>155</v>
      </c>
      <c r="F32" s="41">
        <f>F33</f>
        <v>45</v>
      </c>
    </row>
    <row r="33" spans="1:6" ht="15.75" x14ac:dyDescent="0.25">
      <c r="A33" s="32">
        <v>17</v>
      </c>
      <c r="B33" s="15" t="s">
        <v>19</v>
      </c>
      <c r="C33" s="16" t="s">
        <v>57</v>
      </c>
      <c r="D33" s="17" t="s">
        <v>150</v>
      </c>
      <c r="E33" s="17" t="s">
        <v>20</v>
      </c>
      <c r="F33" s="41">
        <v>45</v>
      </c>
    </row>
    <row r="34" spans="1:6" ht="15.75" x14ac:dyDescent="0.25">
      <c r="A34" s="32">
        <v>18</v>
      </c>
      <c r="B34" s="15" t="s">
        <v>120</v>
      </c>
      <c r="C34" s="16" t="s">
        <v>119</v>
      </c>
      <c r="D34" s="17"/>
      <c r="E34" s="17"/>
      <c r="F34" s="41">
        <f>F36</f>
        <v>46</v>
      </c>
    </row>
    <row r="35" spans="1:6" ht="31.5" x14ac:dyDescent="0.25">
      <c r="A35" s="32">
        <v>19</v>
      </c>
      <c r="B35" s="10" t="s">
        <v>152</v>
      </c>
      <c r="C35" s="16" t="s">
        <v>119</v>
      </c>
      <c r="D35" s="17" t="s">
        <v>151</v>
      </c>
      <c r="E35" s="17"/>
      <c r="F35" s="41">
        <f>F36</f>
        <v>46</v>
      </c>
    </row>
    <row r="36" spans="1:6" ht="47.25" x14ac:dyDescent="0.25">
      <c r="A36" s="32">
        <v>20</v>
      </c>
      <c r="B36" s="10" t="s">
        <v>153</v>
      </c>
      <c r="C36" s="16" t="s">
        <v>119</v>
      </c>
      <c r="D36" s="17" t="s">
        <v>150</v>
      </c>
      <c r="E36" s="17"/>
      <c r="F36" s="41">
        <f>F37</f>
        <v>46</v>
      </c>
    </row>
    <row r="37" spans="1:6" ht="31.5" x14ac:dyDescent="0.25">
      <c r="A37" s="32">
        <v>21</v>
      </c>
      <c r="B37" s="15" t="s">
        <v>169</v>
      </c>
      <c r="C37" s="16" t="s">
        <v>119</v>
      </c>
      <c r="D37" s="17" t="s">
        <v>150</v>
      </c>
      <c r="E37" s="17" t="s">
        <v>155</v>
      </c>
      <c r="F37" s="41">
        <f>F38</f>
        <v>46</v>
      </c>
    </row>
    <row r="38" spans="1:6" ht="15.75" x14ac:dyDescent="0.25">
      <c r="A38" s="32">
        <v>22</v>
      </c>
      <c r="B38" s="15" t="s">
        <v>110</v>
      </c>
      <c r="C38" s="16" t="s">
        <v>119</v>
      </c>
      <c r="D38" s="17" t="s">
        <v>150</v>
      </c>
      <c r="E38" s="17" t="s">
        <v>21</v>
      </c>
      <c r="F38" s="41">
        <v>46</v>
      </c>
    </row>
    <row r="39" spans="1:6" ht="31.5" x14ac:dyDescent="0.25">
      <c r="A39" s="32">
        <v>23</v>
      </c>
      <c r="B39" s="19" t="s">
        <v>23</v>
      </c>
      <c r="C39" s="16" t="s">
        <v>61</v>
      </c>
      <c r="D39" s="17"/>
      <c r="E39" s="17"/>
      <c r="F39" s="41">
        <f>F41</f>
        <v>125</v>
      </c>
    </row>
    <row r="40" spans="1:6" ht="31.5" x14ac:dyDescent="0.25">
      <c r="A40" s="32">
        <v>24</v>
      </c>
      <c r="B40" s="19" t="s">
        <v>152</v>
      </c>
      <c r="C40" s="16" t="s">
        <v>61</v>
      </c>
      <c r="D40" s="17" t="s">
        <v>151</v>
      </c>
      <c r="E40" s="17"/>
      <c r="F40" s="41">
        <f>F41</f>
        <v>125</v>
      </c>
    </row>
    <row r="41" spans="1:6" ht="47.25" x14ac:dyDescent="0.25">
      <c r="A41" s="32">
        <v>25</v>
      </c>
      <c r="B41" s="15" t="s">
        <v>153</v>
      </c>
      <c r="C41" s="16" t="s">
        <v>61</v>
      </c>
      <c r="D41" s="17" t="s">
        <v>150</v>
      </c>
      <c r="E41" s="17"/>
      <c r="F41" s="41">
        <f>F43</f>
        <v>125</v>
      </c>
    </row>
    <row r="42" spans="1:6" ht="31.5" x14ac:dyDescent="0.25">
      <c r="A42" s="32">
        <v>26</v>
      </c>
      <c r="B42" s="15" t="s">
        <v>169</v>
      </c>
      <c r="C42" s="16" t="s">
        <v>61</v>
      </c>
      <c r="D42" s="17" t="s">
        <v>150</v>
      </c>
      <c r="E42" s="17" t="s">
        <v>155</v>
      </c>
      <c r="F42" s="41">
        <f>F43</f>
        <v>125</v>
      </c>
    </row>
    <row r="43" spans="1:6" ht="15.75" x14ac:dyDescent="0.25">
      <c r="A43" s="32">
        <v>27</v>
      </c>
      <c r="B43" s="18" t="s">
        <v>110</v>
      </c>
      <c r="C43" s="16" t="s">
        <v>61</v>
      </c>
      <c r="D43" s="17" t="s">
        <v>150</v>
      </c>
      <c r="E43" s="17" t="s">
        <v>21</v>
      </c>
      <c r="F43" s="41">
        <v>125</v>
      </c>
    </row>
    <row r="44" spans="1:6" ht="31.5" x14ac:dyDescent="0.25">
      <c r="A44" s="32">
        <v>28</v>
      </c>
      <c r="B44" s="15" t="s">
        <v>24</v>
      </c>
      <c r="C44" s="16" t="s">
        <v>62</v>
      </c>
      <c r="D44" s="17"/>
      <c r="E44" s="17"/>
      <c r="F44" s="41">
        <f>F46</f>
        <v>783.8</v>
      </c>
    </row>
    <row r="45" spans="1:6" ht="31.5" x14ac:dyDescent="0.25">
      <c r="A45" s="32">
        <v>29</v>
      </c>
      <c r="B45" s="15" t="s">
        <v>152</v>
      </c>
      <c r="C45" s="16" t="s">
        <v>62</v>
      </c>
      <c r="D45" s="17" t="s">
        <v>151</v>
      </c>
      <c r="E45" s="17"/>
      <c r="F45" s="41">
        <f>F46</f>
        <v>783.8</v>
      </c>
    </row>
    <row r="46" spans="1:6" ht="47.25" x14ac:dyDescent="0.25">
      <c r="A46" s="32">
        <v>30</v>
      </c>
      <c r="B46" s="15" t="s">
        <v>153</v>
      </c>
      <c r="C46" s="16" t="s">
        <v>62</v>
      </c>
      <c r="D46" s="17" t="s">
        <v>150</v>
      </c>
      <c r="E46" s="17"/>
      <c r="F46" s="40">
        <f>F47</f>
        <v>783.8</v>
      </c>
    </row>
    <row r="47" spans="1:6" ht="15.75" x14ac:dyDescent="0.25">
      <c r="A47" s="32">
        <v>31</v>
      </c>
      <c r="B47" s="18" t="s">
        <v>169</v>
      </c>
      <c r="C47" s="16" t="s">
        <v>62</v>
      </c>
      <c r="D47" s="17" t="s">
        <v>150</v>
      </c>
      <c r="E47" s="17" t="s">
        <v>155</v>
      </c>
      <c r="F47" s="41">
        <f>F48</f>
        <v>783.8</v>
      </c>
    </row>
    <row r="48" spans="1:6" ht="15.75" x14ac:dyDescent="0.25">
      <c r="A48" s="32">
        <v>32</v>
      </c>
      <c r="B48" s="15" t="s">
        <v>110</v>
      </c>
      <c r="C48" s="16" t="s">
        <v>62</v>
      </c>
      <c r="D48" s="17" t="s">
        <v>150</v>
      </c>
      <c r="E48" s="17" t="s">
        <v>21</v>
      </c>
      <c r="F48" s="41">
        <f>668.8+45+70</f>
        <v>783.8</v>
      </c>
    </row>
    <row r="49" spans="1:6" ht="31.5" x14ac:dyDescent="0.25">
      <c r="A49" s="32">
        <v>33</v>
      </c>
      <c r="B49" s="15" t="s">
        <v>116</v>
      </c>
      <c r="C49" s="16" t="s">
        <v>122</v>
      </c>
      <c r="D49" s="17"/>
      <c r="E49" s="17"/>
      <c r="F49" s="41">
        <f>F51</f>
        <v>48.78</v>
      </c>
    </row>
    <row r="50" spans="1:6" ht="31.5" x14ac:dyDescent="0.25">
      <c r="A50" s="32">
        <v>34</v>
      </c>
      <c r="B50" s="15" t="s">
        <v>152</v>
      </c>
      <c r="C50" s="16" t="s">
        <v>122</v>
      </c>
      <c r="D50" s="17" t="s">
        <v>151</v>
      </c>
      <c r="E50" s="17"/>
      <c r="F50" s="41">
        <f>F51</f>
        <v>48.78</v>
      </c>
    </row>
    <row r="51" spans="1:6" ht="30" customHeight="1" x14ac:dyDescent="0.25">
      <c r="A51" s="32">
        <v>35</v>
      </c>
      <c r="B51" s="15" t="s">
        <v>153</v>
      </c>
      <c r="C51" s="16" t="s">
        <v>122</v>
      </c>
      <c r="D51" s="17" t="s">
        <v>150</v>
      </c>
      <c r="E51" s="17"/>
      <c r="F51" s="41">
        <f>F52</f>
        <v>48.78</v>
      </c>
    </row>
    <row r="52" spans="1:6" ht="15.75" x14ac:dyDescent="0.25">
      <c r="A52" s="32">
        <v>36</v>
      </c>
      <c r="B52" s="15" t="s">
        <v>93</v>
      </c>
      <c r="C52" s="16" t="s">
        <v>122</v>
      </c>
      <c r="D52" s="17" t="s">
        <v>150</v>
      </c>
      <c r="E52" s="17" t="s">
        <v>157</v>
      </c>
      <c r="F52" s="41">
        <f>F53</f>
        <v>48.78</v>
      </c>
    </row>
    <row r="53" spans="1:6" ht="31.5" x14ac:dyDescent="0.25">
      <c r="A53" s="32">
        <v>37</v>
      </c>
      <c r="B53" s="15" t="s">
        <v>17</v>
      </c>
      <c r="C53" s="16" t="s">
        <v>122</v>
      </c>
      <c r="D53" s="17" t="s">
        <v>150</v>
      </c>
      <c r="E53" s="17" t="s">
        <v>18</v>
      </c>
      <c r="F53" s="41">
        <v>48.78</v>
      </c>
    </row>
    <row r="54" spans="1:6" ht="31.5" x14ac:dyDescent="0.25">
      <c r="A54" s="32"/>
      <c r="B54" s="15" t="s">
        <v>198</v>
      </c>
      <c r="C54" s="16" t="s">
        <v>197</v>
      </c>
      <c r="D54" s="17"/>
      <c r="E54" s="17"/>
      <c r="F54" s="44">
        <f>6.03276+7.8342</f>
        <v>13.866959999999999</v>
      </c>
    </row>
    <row r="55" spans="1:6" ht="31.5" x14ac:dyDescent="0.25">
      <c r="A55" s="32"/>
      <c r="B55" s="15" t="s">
        <v>152</v>
      </c>
      <c r="C55" s="16" t="s">
        <v>197</v>
      </c>
      <c r="D55" s="17" t="s">
        <v>151</v>
      </c>
      <c r="E55" s="17"/>
      <c r="F55" s="44">
        <f>F54</f>
        <v>13.866959999999999</v>
      </c>
    </row>
    <row r="56" spans="1:6" ht="47.25" x14ac:dyDescent="0.25">
      <c r="A56" s="32"/>
      <c r="B56" s="15" t="s">
        <v>153</v>
      </c>
      <c r="C56" s="16" t="s">
        <v>197</v>
      </c>
      <c r="D56" s="17" t="s">
        <v>150</v>
      </c>
      <c r="E56" s="17"/>
      <c r="F56" s="44">
        <f>F55</f>
        <v>13.866959999999999</v>
      </c>
    </row>
    <row r="57" spans="1:6" ht="31.5" x14ac:dyDescent="0.25">
      <c r="A57" s="32"/>
      <c r="B57" s="15" t="s">
        <v>169</v>
      </c>
      <c r="C57" s="16" t="s">
        <v>197</v>
      </c>
      <c r="D57" s="17" t="s">
        <v>150</v>
      </c>
      <c r="E57" s="17" t="s">
        <v>155</v>
      </c>
      <c r="F57" s="44">
        <f>F56</f>
        <v>13.866959999999999</v>
      </c>
    </row>
    <row r="58" spans="1:6" ht="15.75" x14ac:dyDescent="0.25">
      <c r="A58" s="32"/>
      <c r="B58" s="15" t="s">
        <v>110</v>
      </c>
      <c r="C58" s="16" t="s">
        <v>197</v>
      </c>
      <c r="D58" s="17" t="s">
        <v>150</v>
      </c>
      <c r="E58" s="17" t="s">
        <v>21</v>
      </c>
      <c r="F58" s="44">
        <f>F57</f>
        <v>13.866959999999999</v>
      </c>
    </row>
    <row r="59" spans="1:6" ht="47.25" x14ac:dyDescent="0.25">
      <c r="A59" s="32">
        <v>38</v>
      </c>
      <c r="B59" s="20" t="s">
        <v>143</v>
      </c>
      <c r="C59" s="11" t="s">
        <v>77</v>
      </c>
      <c r="D59" s="17"/>
      <c r="E59" s="17"/>
      <c r="F59" s="41">
        <f>F60</f>
        <v>870</v>
      </c>
    </row>
    <row r="60" spans="1:6" ht="31.5" x14ac:dyDescent="0.25">
      <c r="A60" s="32">
        <v>39</v>
      </c>
      <c r="B60" s="15" t="s">
        <v>112</v>
      </c>
      <c r="C60" s="16" t="s">
        <v>52</v>
      </c>
      <c r="D60" s="17"/>
      <c r="E60" s="17"/>
      <c r="F60" s="41">
        <f>F62</f>
        <v>870</v>
      </c>
    </row>
    <row r="61" spans="1:6" ht="31.5" x14ac:dyDescent="0.25">
      <c r="A61" s="32">
        <v>40</v>
      </c>
      <c r="B61" s="15" t="s">
        <v>152</v>
      </c>
      <c r="C61" s="16" t="s">
        <v>52</v>
      </c>
      <c r="D61" s="17" t="s">
        <v>151</v>
      </c>
      <c r="E61" s="17"/>
      <c r="F61" s="41">
        <f>F62</f>
        <v>870</v>
      </c>
    </row>
    <row r="62" spans="1:6" ht="47.25" x14ac:dyDescent="0.25">
      <c r="A62" s="32">
        <v>41</v>
      </c>
      <c r="B62" s="15" t="s">
        <v>153</v>
      </c>
      <c r="C62" s="16" t="s">
        <v>52</v>
      </c>
      <c r="D62" s="17" t="s">
        <v>150</v>
      </c>
      <c r="E62" s="17"/>
      <c r="F62" s="41">
        <f>F63</f>
        <v>870</v>
      </c>
    </row>
    <row r="63" spans="1:6" ht="15.75" x14ac:dyDescent="0.25">
      <c r="A63" s="32">
        <v>42</v>
      </c>
      <c r="B63" s="15" t="s">
        <v>105</v>
      </c>
      <c r="C63" s="16" t="s">
        <v>52</v>
      </c>
      <c r="D63" s="17" t="s">
        <v>150</v>
      </c>
      <c r="E63" s="17" t="s">
        <v>157</v>
      </c>
      <c r="F63" s="41">
        <f>F64</f>
        <v>870</v>
      </c>
    </row>
    <row r="64" spans="1:6" ht="15.75" x14ac:dyDescent="0.25">
      <c r="A64" s="32">
        <v>43</v>
      </c>
      <c r="B64" s="15" t="s">
        <v>106</v>
      </c>
      <c r="C64" s="16" t="s">
        <v>52</v>
      </c>
      <c r="D64" s="17" t="s">
        <v>150</v>
      </c>
      <c r="E64" s="17" t="s">
        <v>30</v>
      </c>
      <c r="F64" s="41">
        <v>870</v>
      </c>
    </row>
    <row r="65" spans="1:6" ht="63" x14ac:dyDescent="0.25">
      <c r="A65" s="32">
        <v>44</v>
      </c>
      <c r="B65" s="15" t="s">
        <v>144</v>
      </c>
      <c r="C65" s="16" t="s">
        <v>78</v>
      </c>
      <c r="D65" s="17"/>
      <c r="E65" s="17"/>
      <c r="F65" s="41">
        <f>+F66+F71+F76</f>
        <v>1132.58</v>
      </c>
    </row>
    <row r="66" spans="1:6" ht="31.5" x14ac:dyDescent="0.25">
      <c r="A66" s="32">
        <v>45</v>
      </c>
      <c r="B66" s="21" t="s">
        <v>39</v>
      </c>
      <c r="C66" s="22" t="s">
        <v>68</v>
      </c>
      <c r="D66" s="23"/>
      <c r="E66" s="23"/>
      <c r="F66" s="42">
        <f>F68</f>
        <v>99.5</v>
      </c>
    </row>
    <row r="67" spans="1:6" ht="31.5" x14ac:dyDescent="0.25">
      <c r="A67" s="32">
        <v>46</v>
      </c>
      <c r="B67" s="21" t="s">
        <v>152</v>
      </c>
      <c r="C67" s="22" t="s">
        <v>68</v>
      </c>
      <c r="D67" s="23" t="s">
        <v>151</v>
      </c>
      <c r="E67" s="23"/>
      <c r="F67" s="42">
        <v>99.5</v>
      </c>
    </row>
    <row r="68" spans="1:6" ht="47.25" x14ac:dyDescent="0.25">
      <c r="A68" s="32">
        <v>47</v>
      </c>
      <c r="B68" s="21" t="s">
        <v>153</v>
      </c>
      <c r="C68" s="22" t="s">
        <v>68</v>
      </c>
      <c r="D68" s="23" t="s">
        <v>150</v>
      </c>
      <c r="E68" s="23"/>
      <c r="F68" s="42">
        <f>F69</f>
        <v>99.5</v>
      </c>
    </row>
    <row r="69" spans="1:6" ht="31.5" x14ac:dyDescent="0.25">
      <c r="A69" s="32">
        <v>48</v>
      </c>
      <c r="B69" s="21" t="s">
        <v>169</v>
      </c>
      <c r="C69" s="22" t="s">
        <v>68</v>
      </c>
      <c r="D69" s="23" t="s">
        <v>150</v>
      </c>
      <c r="E69" s="23" t="s">
        <v>155</v>
      </c>
      <c r="F69" s="42">
        <f>F70</f>
        <v>99.5</v>
      </c>
    </row>
    <row r="70" spans="1:6" ht="15.75" x14ac:dyDescent="0.25">
      <c r="A70" s="32">
        <v>49</v>
      </c>
      <c r="B70" s="18" t="s">
        <v>110</v>
      </c>
      <c r="C70" s="22" t="s">
        <v>68</v>
      </c>
      <c r="D70" s="23" t="s">
        <v>150</v>
      </c>
      <c r="E70" s="23" t="s">
        <v>21</v>
      </c>
      <c r="F70" s="41">
        <v>99.5</v>
      </c>
    </row>
    <row r="71" spans="1:6" ht="15.75" x14ac:dyDescent="0.25">
      <c r="A71" s="32">
        <v>50</v>
      </c>
      <c r="B71" s="15" t="s">
        <v>59</v>
      </c>
      <c r="C71" s="16" t="s">
        <v>58</v>
      </c>
      <c r="D71" s="17"/>
      <c r="E71" s="17"/>
      <c r="F71" s="41">
        <f>F73</f>
        <v>935.08</v>
      </c>
    </row>
    <row r="72" spans="1:6" ht="31.5" x14ac:dyDescent="0.25">
      <c r="A72" s="32">
        <v>51</v>
      </c>
      <c r="B72" s="15" t="s">
        <v>152</v>
      </c>
      <c r="C72" s="16" t="s">
        <v>58</v>
      </c>
      <c r="D72" s="17" t="s">
        <v>151</v>
      </c>
      <c r="E72" s="17"/>
      <c r="F72" s="41">
        <f>F73</f>
        <v>935.08</v>
      </c>
    </row>
    <row r="73" spans="1:6" ht="47.25" x14ac:dyDescent="0.25">
      <c r="A73" s="32">
        <v>52</v>
      </c>
      <c r="B73" s="15" t="s">
        <v>153</v>
      </c>
      <c r="C73" s="16" t="s">
        <v>58</v>
      </c>
      <c r="D73" s="17" t="s">
        <v>150</v>
      </c>
      <c r="E73" s="17"/>
      <c r="F73" s="41">
        <f>F74</f>
        <v>935.08</v>
      </c>
    </row>
    <row r="74" spans="1:6" ht="31.5" x14ac:dyDescent="0.25">
      <c r="A74" s="32">
        <v>53</v>
      </c>
      <c r="B74" s="15" t="s">
        <v>169</v>
      </c>
      <c r="C74" s="16" t="s">
        <v>58</v>
      </c>
      <c r="D74" s="17" t="s">
        <v>150</v>
      </c>
      <c r="E74" s="17" t="s">
        <v>155</v>
      </c>
      <c r="F74" s="41">
        <f>F75</f>
        <v>935.08</v>
      </c>
    </row>
    <row r="75" spans="1:6" ht="15.75" x14ac:dyDescent="0.25">
      <c r="A75" s="32">
        <v>54</v>
      </c>
      <c r="B75" s="18" t="s">
        <v>110</v>
      </c>
      <c r="C75" s="16" t="s">
        <v>58</v>
      </c>
      <c r="D75" s="17" t="s">
        <v>150</v>
      </c>
      <c r="E75" s="17" t="s">
        <v>21</v>
      </c>
      <c r="F75" s="41">
        <v>935.08</v>
      </c>
    </row>
    <row r="76" spans="1:6" ht="15.75" x14ac:dyDescent="0.25">
      <c r="A76" s="32">
        <v>55</v>
      </c>
      <c r="B76" s="19" t="s">
        <v>22</v>
      </c>
      <c r="C76" s="16" t="s">
        <v>60</v>
      </c>
      <c r="D76" s="17"/>
      <c r="E76" s="17"/>
      <c r="F76" s="41">
        <f>F78</f>
        <v>98</v>
      </c>
    </row>
    <row r="77" spans="1:6" ht="31.5" x14ac:dyDescent="0.25">
      <c r="A77" s="32">
        <v>56</v>
      </c>
      <c r="B77" s="15" t="s">
        <v>152</v>
      </c>
      <c r="C77" s="16" t="s">
        <v>60</v>
      </c>
      <c r="D77" s="17" t="s">
        <v>151</v>
      </c>
      <c r="E77" s="17"/>
      <c r="F77" s="41">
        <f>F78</f>
        <v>98</v>
      </c>
    </row>
    <row r="78" spans="1:6" ht="47.25" x14ac:dyDescent="0.25">
      <c r="A78" s="32">
        <v>57</v>
      </c>
      <c r="B78" s="15" t="s">
        <v>153</v>
      </c>
      <c r="C78" s="16" t="s">
        <v>60</v>
      </c>
      <c r="D78" s="17" t="s">
        <v>150</v>
      </c>
      <c r="E78" s="17"/>
      <c r="F78" s="41">
        <f>F79</f>
        <v>98</v>
      </c>
    </row>
    <row r="79" spans="1:6" ht="15.75" x14ac:dyDescent="0.25">
      <c r="A79" s="32">
        <v>58</v>
      </c>
      <c r="B79" s="18" t="s">
        <v>169</v>
      </c>
      <c r="C79" s="16" t="s">
        <v>60</v>
      </c>
      <c r="D79" s="17" t="s">
        <v>150</v>
      </c>
      <c r="E79" s="17" t="s">
        <v>155</v>
      </c>
      <c r="F79" s="41">
        <f>F80</f>
        <v>98</v>
      </c>
    </row>
    <row r="80" spans="1:6" ht="15.75" x14ac:dyDescent="0.25">
      <c r="A80" s="32">
        <v>59</v>
      </c>
      <c r="B80" s="15" t="s">
        <v>110</v>
      </c>
      <c r="C80" s="16" t="s">
        <v>60</v>
      </c>
      <c r="D80" s="17" t="s">
        <v>150</v>
      </c>
      <c r="E80" s="17" t="s">
        <v>21</v>
      </c>
      <c r="F80" s="40">
        <v>98</v>
      </c>
    </row>
    <row r="81" spans="1:6" ht="94.5" x14ac:dyDescent="0.25">
      <c r="A81" s="32">
        <v>60</v>
      </c>
      <c r="B81" s="20" t="s">
        <v>145</v>
      </c>
      <c r="C81" s="24" t="s">
        <v>79</v>
      </c>
      <c r="D81" s="17" t="s">
        <v>3</v>
      </c>
      <c r="E81" s="17"/>
      <c r="F81" s="41">
        <f>F82</f>
        <v>34</v>
      </c>
    </row>
    <row r="82" spans="1:6" ht="35.25" customHeight="1" x14ac:dyDescent="0.25">
      <c r="A82" s="32">
        <v>61</v>
      </c>
      <c r="B82" s="15" t="s">
        <v>89</v>
      </c>
      <c r="C82" s="16" t="s">
        <v>98</v>
      </c>
      <c r="D82" s="17"/>
      <c r="E82" s="17"/>
      <c r="F82" s="41">
        <f>F84</f>
        <v>34</v>
      </c>
    </row>
    <row r="83" spans="1:6" ht="31.5" x14ac:dyDescent="0.25">
      <c r="A83" s="32">
        <v>62</v>
      </c>
      <c r="B83" s="15" t="s">
        <v>152</v>
      </c>
      <c r="C83" s="16" t="s">
        <v>98</v>
      </c>
      <c r="D83" s="17" t="s">
        <v>151</v>
      </c>
      <c r="E83" s="17"/>
      <c r="F83" s="41">
        <f>F84</f>
        <v>34</v>
      </c>
    </row>
    <row r="84" spans="1:6" ht="47.25" x14ac:dyDescent="0.25">
      <c r="A84" s="32">
        <v>63</v>
      </c>
      <c r="B84" s="15" t="s">
        <v>153</v>
      </c>
      <c r="C84" s="16" t="s">
        <v>98</v>
      </c>
      <c r="D84" s="17" t="s">
        <v>150</v>
      </c>
      <c r="E84" s="17"/>
      <c r="F84" s="41">
        <f>F85</f>
        <v>34</v>
      </c>
    </row>
    <row r="85" spans="1:6" ht="31.5" x14ac:dyDescent="0.25">
      <c r="A85" s="32">
        <v>64</v>
      </c>
      <c r="B85" s="25" t="s">
        <v>168</v>
      </c>
      <c r="C85" s="16" t="s">
        <v>98</v>
      </c>
      <c r="D85" s="17" t="s">
        <v>150</v>
      </c>
      <c r="E85" s="17" t="s">
        <v>158</v>
      </c>
      <c r="F85" s="41">
        <f>F86</f>
        <v>34</v>
      </c>
    </row>
    <row r="86" spans="1:6" ht="31.5" x14ac:dyDescent="0.25">
      <c r="A86" s="32">
        <v>65</v>
      </c>
      <c r="B86" s="25" t="s">
        <v>107</v>
      </c>
      <c r="C86" s="16" t="s">
        <v>98</v>
      </c>
      <c r="D86" s="17" t="s">
        <v>150</v>
      </c>
      <c r="E86" s="17" t="s">
        <v>15</v>
      </c>
      <c r="F86" s="41">
        <v>34</v>
      </c>
    </row>
    <row r="87" spans="1:6" ht="47.25" x14ac:dyDescent="0.25">
      <c r="A87" s="32">
        <v>66</v>
      </c>
      <c r="B87" s="20" t="s">
        <v>187</v>
      </c>
      <c r="C87" s="11" t="s">
        <v>80</v>
      </c>
      <c r="D87" s="17"/>
      <c r="E87" s="17"/>
      <c r="F87" s="41">
        <f>F88+F97</f>
        <v>23</v>
      </c>
    </row>
    <row r="88" spans="1:6" ht="31.5" x14ac:dyDescent="0.25">
      <c r="A88" s="32">
        <v>67</v>
      </c>
      <c r="B88" s="15" t="s">
        <v>109</v>
      </c>
      <c r="C88" s="16" t="s">
        <v>97</v>
      </c>
      <c r="D88" s="17"/>
      <c r="E88" s="17"/>
      <c r="F88" s="41">
        <f>F90</f>
        <v>20</v>
      </c>
    </row>
    <row r="89" spans="1:6" ht="31.5" x14ac:dyDescent="0.25">
      <c r="A89" s="32">
        <v>68</v>
      </c>
      <c r="B89" s="15" t="s">
        <v>152</v>
      </c>
      <c r="C89" s="16" t="s">
        <v>97</v>
      </c>
      <c r="D89" s="17" t="s">
        <v>151</v>
      </c>
      <c r="E89" s="17"/>
      <c r="F89" s="41">
        <f>F90</f>
        <v>20</v>
      </c>
    </row>
    <row r="90" spans="1:6" ht="47.25" x14ac:dyDescent="0.25">
      <c r="A90" s="32">
        <v>69</v>
      </c>
      <c r="B90" s="15" t="s">
        <v>153</v>
      </c>
      <c r="C90" s="16" t="s">
        <v>97</v>
      </c>
      <c r="D90" s="17" t="s">
        <v>150</v>
      </c>
      <c r="E90" s="17"/>
      <c r="F90" s="41">
        <f>F91</f>
        <v>20</v>
      </c>
    </row>
    <row r="91" spans="1:6" ht="31.5" x14ac:dyDescent="0.25">
      <c r="A91" s="32">
        <v>70</v>
      </c>
      <c r="B91" s="15" t="s">
        <v>168</v>
      </c>
      <c r="C91" s="16" t="s">
        <v>97</v>
      </c>
      <c r="D91" s="17" t="s">
        <v>150</v>
      </c>
      <c r="E91" s="17" t="s">
        <v>158</v>
      </c>
      <c r="F91" s="41">
        <f>F92</f>
        <v>20</v>
      </c>
    </row>
    <row r="92" spans="1:6" ht="47.25" x14ac:dyDescent="0.25">
      <c r="A92" s="32">
        <v>71</v>
      </c>
      <c r="B92" s="25" t="s">
        <v>108</v>
      </c>
      <c r="C92" s="16" t="s">
        <v>97</v>
      </c>
      <c r="D92" s="17" t="s">
        <v>150</v>
      </c>
      <c r="E92" s="17" t="s">
        <v>16</v>
      </c>
      <c r="F92" s="40">
        <v>20</v>
      </c>
    </row>
    <row r="93" spans="1:6" ht="47.25" x14ac:dyDescent="0.25">
      <c r="A93" s="32">
        <v>72</v>
      </c>
      <c r="B93" s="25" t="s">
        <v>125</v>
      </c>
      <c r="C93" s="16" t="s">
        <v>121</v>
      </c>
      <c r="D93" s="17"/>
      <c r="E93" s="17"/>
      <c r="F93" s="40">
        <f>F95</f>
        <v>3</v>
      </c>
    </row>
    <row r="94" spans="1:6" ht="31.5" x14ac:dyDescent="0.25">
      <c r="A94" s="32">
        <v>73</v>
      </c>
      <c r="B94" s="25" t="s">
        <v>152</v>
      </c>
      <c r="C94" s="16" t="s">
        <v>121</v>
      </c>
      <c r="D94" s="17" t="s">
        <v>151</v>
      </c>
      <c r="E94" s="17"/>
      <c r="F94" s="40">
        <f>F95</f>
        <v>3</v>
      </c>
    </row>
    <row r="95" spans="1:6" ht="47.25" x14ac:dyDescent="0.25">
      <c r="A95" s="32">
        <v>74</v>
      </c>
      <c r="B95" s="25" t="s">
        <v>153</v>
      </c>
      <c r="C95" s="16" t="s">
        <v>121</v>
      </c>
      <c r="D95" s="17" t="s">
        <v>150</v>
      </c>
      <c r="E95" s="17"/>
      <c r="F95" s="40">
        <f>F96</f>
        <v>3</v>
      </c>
    </row>
    <row r="96" spans="1:6" ht="31.5" x14ac:dyDescent="0.25">
      <c r="A96" s="32">
        <v>75</v>
      </c>
      <c r="B96" s="25" t="s">
        <v>168</v>
      </c>
      <c r="C96" s="16" t="s">
        <v>121</v>
      </c>
      <c r="D96" s="17" t="s">
        <v>150</v>
      </c>
      <c r="E96" s="17" t="s">
        <v>158</v>
      </c>
      <c r="F96" s="40">
        <f>F97</f>
        <v>3</v>
      </c>
    </row>
    <row r="97" spans="1:6" ht="47.25" x14ac:dyDescent="0.25">
      <c r="A97" s="32">
        <v>76</v>
      </c>
      <c r="B97" s="25" t="s">
        <v>108</v>
      </c>
      <c r="C97" s="16" t="s">
        <v>121</v>
      </c>
      <c r="D97" s="17" t="s">
        <v>150</v>
      </c>
      <c r="E97" s="17" t="s">
        <v>16</v>
      </c>
      <c r="F97" s="40">
        <v>3</v>
      </c>
    </row>
    <row r="98" spans="1:6" ht="47.25" x14ac:dyDescent="0.25">
      <c r="A98" s="32">
        <v>77</v>
      </c>
      <c r="B98" s="15" t="s">
        <v>146</v>
      </c>
      <c r="C98" s="16" t="s">
        <v>81</v>
      </c>
      <c r="D98" s="17"/>
      <c r="E98" s="17"/>
      <c r="F98" s="44">
        <f>F109+F114+F104+F119+F124+F99</f>
        <v>1447.5247999999999</v>
      </c>
    </row>
    <row r="99" spans="1:6" ht="63" x14ac:dyDescent="0.25">
      <c r="A99" s="32">
        <v>78</v>
      </c>
      <c r="B99" s="15" t="s">
        <v>191</v>
      </c>
      <c r="C99" s="16" t="s">
        <v>190</v>
      </c>
      <c r="D99" s="17"/>
      <c r="E99" s="17"/>
      <c r="F99" s="41">
        <f>F100</f>
        <v>80</v>
      </c>
    </row>
    <row r="100" spans="1:6" ht="31.5" x14ac:dyDescent="0.25">
      <c r="A100" s="32">
        <v>79</v>
      </c>
      <c r="B100" s="15" t="s">
        <v>152</v>
      </c>
      <c r="C100" s="16" t="s">
        <v>190</v>
      </c>
      <c r="D100" s="17" t="s">
        <v>151</v>
      </c>
      <c r="E100" s="17"/>
      <c r="F100" s="41">
        <f>F101</f>
        <v>80</v>
      </c>
    </row>
    <row r="101" spans="1:6" ht="47.25" x14ac:dyDescent="0.25">
      <c r="A101" s="32">
        <v>80</v>
      </c>
      <c r="B101" s="15" t="s">
        <v>153</v>
      </c>
      <c r="C101" s="16" t="s">
        <v>190</v>
      </c>
      <c r="D101" s="17" t="s">
        <v>150</v>
      </c>
      <c r="E101" s="17"/>
      <c r="F101" s="41">
        <f>F102</f>
        <v>80</v>
      </c>
    </row>
    <row r="102" spans="1:6" ht="15.75" x14ac:dyDescent="0.25">
      <c r="A102" s="32">
        <v>81</v>
      </c>
      <c r="B102" s="15" t="s">
        <v>105</v>
      </c>
      <c r="C102" s="16" t="s">
        <v>190</v>
      </c>
      <c r="D102" s="17" t="s">
        <v>150</v>
      </c>
      <c r="E102" s="17" t="s">
        <v>157</v>
      </c>
      <c r="F102" s="41">
        <f>F103</f>
        <v>80</v>
      </c>
    </row>
    <row r="103" spans="1:6" ht="15.75" x14ac:dyDescent="0.25">
      <c r="A103" s="32">
        <v>82</v>
      </c>
      <c r="B103" s="15" t="s">
        <v>106</v>
      </c>
      <c r="C103" s="16" t="s">
        <v>190</v>
      </c>
      <c r="D103" s="17" t="s">
        <v>150</v>
      </c>
      <c r="E103" s="17" t="s">
        <v>30</v>
      </c>
      <c r="F103" s="41">
        <v>80</v>
      </c>
    </row>
    <row r="104" spans="1:6" ht="78.75" x14ac:dyDescent="0.25">
      <c r="A104" s="32">
        <v>83</v>
      </c>
      <c r="B104" s="15" t="s">
        <v>138</v>
      </c>
      <c r="C104" s="16" t="s">
        <v>139</v>
      </c>
      <c r="D104" s="17"/>
      <c r="E104" s="17"/>
      <c r="F104" s="45">
        <f>F105</f>
        <v>796.19900000000007</v>
      </c>
    </row>
    <row r="105" spans="1:6" ht="31.5" x14ac:dyDescent="0.25">
      <c r="A105" s="32">
        <v>84</v>
      </c>
      <c r="B105" s="15" t="s">
        <v>152</v>
      </c>
      <c r="C105" s="16" t="s">
        <v>139</v>
      </c>
      <c r="D105" s="17" t="s">
        <v>151</v>
      </c>
      <c r="E105" s="17"/>
      <c r="F105" s="45">
        <f>F106</f>
        <v>796.19900000000007</v>
      </c>
    </row>
    <row r="106" spans="1:6" ht="47.25" x14ac:dyDescent="0.25">
      <c r="A106" s="32">
        <v>85</v>
      </c>
      <c r="B106" s="15" t="s">
        <v>153</v>
      </c>
      <c r="C106" s="16" t="s">
        <v>139</v>
      </c>
      <c r="D106" s="17" t="s">
        <v>150</v>
      </c>
      <c r="E106" s="17"/>
      <c r="F106" s="45">
        <f>F107</f>
        <v>796.19900000000007</v>
      </c>
    </row>
    <row r="107" spans="1:6" ht="15.75" x14ac:dyDescent="0.25">
      <c r="A107" s="32">
        <v>86</v>
      </c>
      <c r="B107" s="15" t="s">
        <v>105</v>
      </c>
      <c r="C107" s="16" t="s">
        <v>139</v>
      </c>
      <c r="D107" s="17" t="s">
        <v>150</v>
      </c>
      <c r="E107" s="17" t="s">
        <v>157</v>
      </c>
      <c r="F107" s="45">
        <f>F108</f>
        <v>796.19900000000007</v>
      </c>
    </row>
    <row r="108" spans="1:6" ht="15.75" x14ac:dyDescent="0.25">
      <c r="A108" s="32">
        <v>87</v>
      </c>
      <c r="B108" s="15" t="s">
        <v>106</v>
      </c>
      <c r="C108" s="16" t="s">
        <v>139</v>
      </c>
      <c r="D108" s="17" t="s">
        <v>150</v>
      </c>
      <c r="E108" s="17" t="s">
        <v>30</v>
      </c>
      <c r="F108" s="45">
        <f>800.2-4.001</f>
        <v>796.19900000000007</v>
      </c>
    </row>
    <row r="109" spans="1:6" ht="47.25" x14ac:dyDescent="0.25">
      <c r="A109" s="32">
        <v>88</v>
      </c>
      <c r="B109" s="15" t="s">
        <v>73</v>
      </c>
      <c r="C109" s="16" t="s">
        <v>53</v>
      </c>
      <c r="D109" s="17"/>
      <c r="E109" s="17"/>
      <c r="F109" s="44">
        <f>F111</f>
        <v>260.56349</v>
      </c>
    </row>
    <row r="110" spans="1:6" ht="31.5" x14ac:dyDescent="0.25">
      <c r="A110" s="32">
        <v>89</v>
      </c>
      <c r="B110" s="15" t="s">
        <v>152</v>
      </c>
      <c r="C110" s="16" t="s">
        <v>53</v>
      </c>
      <c r="D110" s="17" t="s">
        <v>151</v>
      </c>
      <c r="E110" s="17"/>
      <c r="F110" s="44">
        <f>F111</f>
        <v>260.56349</v>
      </c>
    </row>
    <row r="111" spans="1:6" ht="47.25" x14ac:dyDescent="0.25">
      <c r="A111" s="32">
        <v>90</v>
      </c>
      <c r="B111" s="15" t="s">
        <v>153</v>
      </c>
      <c r="C111" s="16" t="s">
        <v>53</v>
      </c>
      <c r="D111" s="17" t="s">
        <v>150</v>
      </c>
      <c r="E111" s="17"/>
      <c r="F111" s="44">
        <f>F112</f>
        <v>260.56349</v>
      </c>
    </row>
    <row r="112" spans="1:6" ht="15.75" x14ac:dyDescent="0.25">
      <c r="A112" s="32">
        <v>91</v>
      </c>
      <c r="B112" s="15" t="s">
        <v>105</v>
      </c>
      <c r="C112" s="16" t="s">
        <v>53</v>
      </c>
      <c r="D112" s="17" t="s">
        <v>150</v>
      </c>
      <c r="E112" s="17" t="s">
        <v>157</v>
      </c>
      <c r="F112" s="44">
        <f>F113</f>
        <v>260.56349</v>
      </c>
    </row>
    <row r="113" spans="1:6" ht="15.75" x14ac:dyDescent="0.25">
      <c r="A113" s="32">
        <v>92</v>
      </c>
      <c r="B113" s="18" t="s">
        <v>106</v>
      </c>
      <c r="C113" s="16" t="s">
        <v>53</v>
      </c>
      <c r="D113" s="17" t="s">
        <v>150</v>
      </c>
      <c r="E113" s="17" t="s">
        <v>30</v>
      </c>
      <c r="F113" s="44">
        <f>236.7+23.86349</f>
        <v>260.56349</v>
      </c>
    </row>
    <row r="114" spans="1:6" ht="31.5" x14ac:dyDescent="0.25">
      <c r="A114" s="32">
        <v>93</v>
      </c>
      <c r="B114" s="15" t="s">
        <v>114</v>
      </c>
      <c r="C114" s="16" t="s">
        <v>54</v>
      </c>
      <c r="D114" s="17"/>
      <c r="E114" s="17"/>
      <c r="F114" s="44">
        <f>F116</f>
        <v>230.66230999999999</v>
      </c>
    </row>
    <row r="115" spans="1:6" ht="31.5" x14ac:dyDescent="0.25">
      <c r="A115" s="32">
        <v>94</v>
      </c>
      <c r="B115" s="15" t="s">
        <v>152</v>
      </c>
      <c r="C115" s="16" t="s">
        <v>54</v>
      </c>
      <c r="D115" s="17" t="s">
        <v>151</v>
      </c>
      <c r="E115" s="17"/>
      <c r="F115" s="44">
        <f>F116</f>
        <v>230.66230999999999</v>
      </c>
    </row>
    <row r="116" spans="1:6" ht="47.25" x14ac:dyDescent="0.25">
      <c r="A116" s="32">
        <v>95</v>
      </c>
      <c r="B116" s="15" t="s">
        <v>153</v>
      </c>
      <c r="C116" s="16" t="s">
        <v>54</v>
      </c>
      <c r="D116" s="17" t="s">
        <v>150</v>
      </c>
      <c r="E116" s="17"/>
      <c r="F116" s="44">
        <f>F117</f>
        <v>230.66230999999999</v>
      </c>
    </row>
    <row r="117" spans="1:6" ht="15.75" x14ac:dyDescent="0.25">
      <c r="A117" s="32">
        <v>96</v>
      </c>
      <c r="B117" s="15" t="s">
        <v>105</v>
      </c>
      <c r="C117" s="16" t="s">
        <v>54</v>
      </c>
      <c r="D117" s="17" t="s">
        <v>150</v>
      </c>
      <c r="E117" s="17" t="s">
        <v>157</v>
      </c>
      <c r="F117" s="44">
        <f>F118</f>
        <v>230.66230999999999</v>
      </c>
    </row>
    <row r="118" spans="1:6" ht="15.75" x14ac:dyDescent="0.25">
      <c r="A118" s="32">
        <v>97</v>
      </c>
      <c r="B118" s="15" t="s">
        <v>106</v>
      </c>
      <c r="C118" s="16" t="s">
        <v>54</v>
      </c>
      <c r="D118" s="17" t="s">
        <v>150</v>
      </c>
      <c r="E118" s="17" t="s">
        <v>30</v>
      </c>
      <c r="F118" s="44">
        <f>185.7+68.1058+0.72-23.86349</f>
        <v>230.66230999999999</v>
      </c>
    </row>
    <row r="119" spans="1:6" ht="71.25" customHeight="1" x14ac:dyDescent="0.25">
      <c r="A119" s="32">
        <v>98</v>
      </c>
      <c r="B119" s="15" t="s">
        <v>134</v>
      </c>
      <c r="C119" s="16" t="s">
        <v>135</v>
      </c>
      <c r="D119" s="17"/>
      <c r="E119" s="17"/>
      <c r="F119" s="41">
        <f>F121</f>
        <v>0.08</v>
      </c>
    </row>
    <row r="120" spans="1:6" ht="39.75" customHeight="1" x14ac:dyDescent="0.25">
      <c r="A120" s="32">
        <v>99</v>
      </c>
      <c r="B120" s="15" t="s">
        <v>152</v>
      </c>
      <c r="C120" s="16" t="s">
        <v>135</v>
      </c>
      <c r="D120" s="17" t="s">
        <v>151</v>
      </c>
      <c r="E120" s="17"/>
      <c r="F120" s="41">
        <f>F121</f>
        <v>0.08</v>
      </c>
    </row>
    <row r="121" spans="1:6" ht="47.25" x14ac:dyDescent="0.25">
      <c r="A121" s="32">
        <v>100</v>
      </c>
      <c r="B121" s="15" t="s">
        <v>153</v>
      </c>
      <c r="C121" s="16" t="s">
        <v>135</v>
      </c>
      <c r="D121" s="17" t="s">
        <v>150</v>
      </c>
      <c r="E121" s="17"/>
      <c r="F121" s="41">
        <f>F122</f>
        <v>0.08</v>
      </c>
    </row>
    <row r="122" spans="1:6" ht="15.75" x14ac:dyDescent="0.25">
      <c r="A122" s="32">
        <v>101</v>
      </c>
      <c r="B122" s="15" t="s">
        <v>105</v>
      </c>
      <c r="C122" s="16" t="s">
        <v>135</v>
      </c>
      <c r="D122" s="17" t="s">
        <v>150</v>
      </c>
      <c r="E122" s="17" t="s">
        <v>157</v>
      </c>
      <c r="F122" s="41">
        <f>F123</f>
        <v>0.08</v>
      </c>
    </row>
    <row r="123" spans="1:6" ht="15.75" x14ac:dyDescent="0.25">
      <c r="A123" s="32">
        <v>102</v>
      </c>
      <c r="B123" s="15" t="s">
        <v>106</v>
      </c>
      <c r="C123" s="16" t="s">
        <v>135</v>
      </c>
      <c r="D123" s="17" t="s">
        <v>150</v>
      </c>
      <c r="E123" s="17" t="s">
        <v>30</v>
      </c>
      <c r="F123" s="41">
        <v>0.08</v>
      </c>
    </row>
    <row r="124" spans="1:6" ht="94.5" x14ac:dyDescent="0.25">
      <c r="A124" s="32">
        <v>103</v>
      </c>
      <c r="B124" s="15" t="s">
        <v>136</v>
      </c>
      <c r="C124" s="16" t="s">
        <v>137</v>
      </c>
      <c r="D124" s="17"/>
      <c r="E124" s="17"/>
      <c r="F124" s="41">
        <f>F126</f>
        <v>80.02</v>
      </c>
    </row>
    <row r="125" spans="1:6" ht="31.5" x14ac:dyDescent="0.25">
      <c r="A125" s="32">
        <v>104</v>
      </c>
      <c r="B125" s="15" t="s">
        <v>152</v>
      </c>
      <c r="C125" s="16" t="s">
        <v>137</v>
      </c>
      <c r="D125" s="17" t="s">
        <v>151</v>
      </c>
      <c r="E125" s="17"/>
      <c r="F125" s="41">
        <f>F126</f>
        <v>80.02</v>
      </c>
    </row>
    <row r="126" spans="1:6" ht="47.25" x14ac:dyDescent="0.25">
      <c r="A126" s="32">
        <v>105</v>
      </c>
      <c r="B126" s="15" t="s">
        <v>153</v>
      </c>
      <c r="C126" s="16" t="s">
        <v>137</v>
      </c>
      <c r="D126" s="17" t="s">
        <v>150</v>
      </c>
      <c r="E126" s="17"/>
      <c r="F126" s="41">
        <f>F127</f>
        <v>80.02</v>
      </c>
    </row>
    <row r="127" spans="1:6" ht="15.75" x14ac:dyDescent="0.25">
      <c r="A127" s="32">
        <v>106</v>
      </c>
      <c r="B127" s="15" t="s">
        <v>105</v>
      </c>
      <c r="C127" s="16" t="s">
        <v>137</v>
      </c>
      <c r="D127" s="17" t="s">
        <v>150</v>
      </c>
      <c r="E127" s="17" t="s">
        <v>157</v>
      </c>
      <c r="F127" s="41">
        <v>80.02</v>
      </c>
    </row>
    <row r="128" spans="1:6" ht="15.75" x14ac:dyDescent="0.25">
      <c r="A128" s="32">
        <v>107</v>
      </c>
      <c r="B128" s="18" t="s">
        <v>106</v>
      </c>
      <c r="C128" s="16" t="s">
        <v>137</v>
      </c>
      <c r="D128" s="17" t="s">
        <v>150</v>
      </c>
      <c r="E128" s="17" t="s">
        <v>30</v>
      </c>
      <c r="F128" s="41">
        <v>80.02</v>
      </c>
    </row>
    <row r="129" spans="1:6" ht="47.25" x14ac:dyDescent="0.25">
      <c r="A129" s="32">
        <v>108</v>
      </c>
      <c r="B129" s="15" t="s">
        <v>147</v>
      </c>
      <c r="C129" s="16" t="s">
        <v>82</v>
      </c>
      <c r="D129" s="17" t="s">
        <v>3</v>
      </c>
      <c r="E129" s="17"/>
      <c r="F129" s="44">
        <f>F130+F171</f>
        <v>11442.32955</v>
      </c>
    </row>
    <row r="130" spans="1:6" ht="47.25" x14ac:dyDescent="0.25">
      <c r="A130" s="32">
        <v>109</v>
      </c>
      <c r="B130" s="15" t="s">
        <v>148</v>
      </c>
      <c r="C130" s="16" t="s">
        <v>83</v>
      </c>
      <c r="D130" s="17" t="s">
        <v>3</v>
      </c>
      <c r="E130" s="17"/>
      <c r="F130" s="44">
        <f>F148+F168+F153+F158+F131+F136+F141+F161</f>
        <v>11336.32955</v>
      </c>
    </row>
    <row r="131" spans="1:6" ht="68.25" customHeight="1" x14ac:dyDescent="0.25">
      <c r="A131" s="32">
        <v>110</v>
      </c>
      <c r="B131" s="15" t="s">
        <v>193</v>
      </c>
      <c r="C131" s="16" t="s">
        <v>192</v>
      </c>
      <c r="D131" s="17"/>
      <c r="E131" s="17"/>
      <c r="F131" s="45">
        <f>F132</f>
        <v>610.91499999999996</v>
      </c>
    </row>
    <row r="132" spans="1:6" ht="47.25" x14ac:dyDescent="0.25">
      <c r="A132" s="32">
        <v>111</v>
      </c>
      <c r="B132" s="15" t="s">
        <v>164</v>
      </c>
      <c r="C132" s="16" t="s">
        <v>192</v>
      </c>
      <c r="D132" s="17" t="s">
        <v>160</v>
      </c>
      <c r="E132" s="17"/>
      <c r="F132" s="45">
        <f>F133</f>
        <v>610.91499999999996</v>
      </c>
    </row>
    <row r="133" spans="1:6" ht="15.75" x14ac:dyDescent="0.25">
      <c r="A133" s="32">
        <v>112</v>
      </c>
      <c r="B133" s="15" t="s">
        <v>165</v>
      </c>
      <c r="C133" s="16" t="s">
        <v>192</v>
      </c>
      <c r="D133" s="17" t="s">
        <v>159</v>
      </c>
      <c r="E133" s="17"/>
      <c r="F133" s="45">
        <f>F134</f>
        <v>610.91499999999996</v>
      </c>
    </row>
    <row r="134" spans="1:6" ht="15.75" x14ac:dyDescent="0.25">
      <c r="A134" s="32">
        <v>113</v>
      </c>
      <c r="B134" s="15" t="s">
        <v>166</v>
      </c>
      <c r="C134" s="16" t="s">
        <v>192</v>
      </c>
      <c r="D134" s="17" t="s">
        <v>159</v>
      </c>
      <c r="E134" s="17" t="s">
        <v>161</v>
      </c>
      <c r="F134" s="45">
        <f>F135</f>
        <v>610.91499999999996</v>
      </c>
    </row>
    <row r="135" spans="1:6" ht="15.75" x14ac:dyDescent="0.25">
      <c r="A135" s="32">
        <v>114</v>
      </c>
      <c r="B135" s="15" t="s">
        <v>96</v>
      </c>
      <c r="C135" s="16" t="s">
        <v>192</v>
      </c>
      <c r="D135" s="17" t="s">
        <v>159</v>
      </c>
      <c r="E135" s="17" t="s">
        <v>25</v>
      </c>
      <c r="F135" s="45">
        <f>271.815+339.1</f>
        <v>610.91499999999996</v>
      </c>
    </row>
    <row r="136" spans="1:6" ht="78.75" x14ac:dyDescent="0.25">
      <c r="A136" s="32">
        <v>115</v>
      </c>
      <c r="B136" s="15" t="s">
        <v>196</v>
      </c>
      <c r="C136" s="16" t="s">
        <v>192</v>
      </c>
      <c r="D136" s="17"/>
      <c r="E136" s="17"/>
      <c r="F136" s="45">
        <f>F137</f>
        <v>6.109</v>
      </c>
    </row>
    <row r="137" spans="1:6" ht="47.25" x14ac:dyDescent="0.25">
      <c r="A137" s="32">
        <v>116</v>
      </c>
      <c r="B137" s="15" t="s">
        <v>164</v>
      </c>
      <c r="C137" s="16" t="s">
        <v>192</v>
      </c>
      <c r="D137" s="17" t="s">
        <v>160</v>
      </c>
      <c r="E137" s="17"/>
      <c r="F137" s="45">
        <f>F138</f>
        <v>6.109</v>
      </c>
    </row>
    <row r="138" spans="1:6" ht="15.75" x14ac:dyDescent="0.25">
      <c r="A138" s="32">
        <v>117</v>
      </c>
      <c r="B138" s="15" t="s">
        <v>165</v>
      </c>
      <c r="C138" s="16" t="s">
        <v>192</v>
      </c>
      <c r="D138" s="17" t="s">
        <v>159</v>
      </c>
      <c r="E138" s="17"/>
      <c r="F138" s="45">
        <f>F139</f>
        <v>6.109</v>
      </c>
    </row>
    <row r="139" spans="1:6" ht="15.75" x14ac:dyDescent="0.25">
      <c r="A139" s="32">
        <v>118</v>
      </c>
      <c r="B139" s="15" t="s">
        <v>166</v>
      </c>
      <c r="C139" s="16" t="s">
        <v>192</v>
      </c>
      <c r="D139" s="17" t="s">
        <v>159</v>
      </c>
      <c r="E139" s="17" t="s">
        <v>161</v>
      </c>
      <c r="F139" s="45">
        <f>F140</f>
        <v>6.109</v>
      </c>
    </row>
    <row r="140" spans="1:6" ht="15.75" x14ac:dyDescent="0.25">
      <c r="A140" s="32">
        <v>119</v>
      </c>
      <c r="B140" s="15" t="s">
        <v>96</v>
      </c>
      <c r="C140" s="16" t="s">
        <v>192</v>
      </c>
      <c r="D140" s="17" t="s">
        <v>159</v>
      </c>
      <c r="E140" s="17" t="s">
        <v>25</v>
      </c>
      <c r="F140" s="45">
        <f>2.718+3.391</f>
        <v>6.109</v>
      </c>
    </row>
    <row r="141" spans="1:6" ht="94.5" x14ac:dyDescent="0.25">
      <c r="A141" s="32">
        <v>120</v>
      </c>
      <c r="B141" s="15" t="s">
        <v>200</v>
      </c>
      <c r="C141" s="16" t="s">
        <v>199</v>
      </c>
      <c r="D141" s="17"/>
      <c r="E141" s="17"/>
      <c r="F141" s="44">
        <f>F142</f>
        <v>70.058549999999997</v>
      </c>
    </row>
    <row r="142" spans="1:6" ht="47.25" x14ac:dyDescent="0.25">
      <c r="A142" s="32">
        <v>121</v>
      </c>
      <c r="B142" s="15" t="s">
        <v>164</v>
      </c>
      <c r="C142" s="16" t="s">
        <v>199</v>
      </c>
      <c r="D142" s="17" t="s">
        <v>160</v>
      </c>
      <c r="E142" s="17"/>
      <c r="F142" s="44">
        <f>F143</f>
        <v>70.058549999999997</v>
      </c>
    </row>
    <row r="143" spans="1:6" ht="15.75" x14ac:dyDescent="0.25">
      <c r="A143" s="32">
        <v>122</v>
      </c>
      <c r="B143" s="15" t="s">
        <v>165</v>
      </c>
      <c r="C143" s="16" t="s">
        <v>199</v>
      </c>
      <c r="D143" s="17" t="s">
        <v>159</v>
      </c>
      <c r="E143" s="17"/>
      <c r="F143" s="44">
        <f>F144</f>
        <v>70.058549999999997</v>
      </c>
    </row>
    <row r="144" spans="1:6" ht="15.75" x14ac:dyDescent="0.25">
      <c r="A144" s="32">
        <v>123</v>
      </c>
      <c r="B144" s="15" t="s">
        <v>166</v>
      </c>
      <c r="C144" s="16" t="s">
        <v>199</v>
      </c>
      <c r="D144" s="17" t="s">
        <v>159</v>
      </c>
      <c r="E144" s="17" t="s">
        <v>161</v>
      </c>
      <c r="F144" s="44">
        <f>F145</f>
        <v>70.058549999999997</v>
      </c>
    </row>
    <row r="145" spans="1:6" ht="15.75" x14ac:dyDescent="0.25">
      <c r="A145" s="32">
        <v>124</v>
      </c>
      <c r="B145" s="15" t="s">
        <v>96</v>
      </c>
      <c r="C145" s="16" t="s">
        <v>199</v>
      </c>
      <c r="D145" s="17" t="s">
        <v>159</v>
      </c>
      <c r="E145" s="17" t="s">
        <v>25</v>
      </c>
      <c r="F145" s="44">
        <v>70.058549999999997</v>
      </c>
    </row>
    <row r="146" spans="1:6" ht="47.25" x14ac:dyDescent="0.25">
      <c r="A146" s="32">
        <v>125</v>
      </c>
      <c r="B146" s="15" t="s">
        <v>115</v>
      </c>
      <c r="C146" s="16" t="s">
        <v>63</v>
      </c>
      <c r="D146" s="17"/>
      <c r="E146" s="17"/>
      <c r="F146" s="45">
        <f>F148</f>
        <v>10145.091</v>
      </c>
    </row>
    <row r="147" spans="1:6" ht="47.25" x14ac:dyDescent="0.25">
      <c r="A147" s="32">
        <v>126</v>
      </c>
      <c r="B147" s="15" t="s">
        <v>164</v>
      </c>
      <c r="C147" s="16" t="s">
        <v>63</v>
      </c>
      <c r="D147" s="17" t="s">
        <v>160</v>
      </c>
      <c r="E147" s="17"/>
      <c r="F147" s="45">
        <f>F148</f>
        <v>10145.091</v>
      </c>
    </row>
    <row r="148" spans="1:6" ht="24" customHeight="1" x14ac:dyDescent="0.25">
      <c r="A148" s="32">
        <v>127</v>
      </c>
      <c r="B148" s="36" t="s">
        <v>165</v>
      </c>
      <c r="C148" s="16" t="s">
        <v>63</v>
      </c>
      <c r="D148" s="17" t="s">
        <v>159</v>
      </c>
      <c r="E148" s="17"/>
      <c r="F148" s="45">
        <f>F149</f>
        <v>10145.091</v>
      </c>
    </row>
    <row r="149" spans="1:6" ht="23.25" customHeight="1" x14ac:dyDescent="0.25">
      <c r="A149" s="32">
        <v>128</v>
      </c>
      <c r="B149" s="15" t="s">
        <v>166</v>
      </c>
      <c r="C149" s="16" t="s">
        <v>63</v>
      </c>
      <c r="D149" s="17" t="s">
        <v>159</v>
      </c>
      <c r="E149" s="17" t="s">
        <v>161</v>
      </c>
      <c r="F149" s="45">
        <f>F150</f>
        <v>10145.091</v>
      </c>
    </row>
    <row r="150" spans="1:6" ht="20.25" customHeight="1" x14ac:dyDescent="0.25">
      <c r="A150" s="32">
        <v>129</v>
      </c>
      <c r="B150" s="15" t="s">
        <v>96</v>
      </c>
      <c r="C150" s="16" t="s">
        <v>63</v>
      </c>
      <c r="D150" s="17" t="s">
        <v>159</v>
      </c>
      <c r="E150" s="17" t="s">
        <v>25</v>
      </c>
      <c r="F150" s="45">
        <f>10126.2+25-2.718-3.391</f>
        <v>10145.091</v>
      </c>
    </row>
    <row r="151" spans="1:6" ht="31.5" x14ac:dyDescent="0.25">
      <c r="A151" s="32">
        <v>130</v>
      </c>
      <c r="B151" s="15" t="s">
        <v>40</v>
      </c>
      <c r="C151" s="16" t="s">
        <v>65</v>
      </c>
      <c r="D151" s="17"/>
      <c r="E151" s="17"/>
      <c r="F151" s="41">
        <f>F153</f>
        <v>8</v>
      </c>
    </row>
    <row r="152" spans="1:6" ht="31.5" x14ac:dyDescent="0.25">
      <c r="A152" s="32">
        <v>131</v>
      </c>
      <c r="B152" s="15" t="s">
        <v>152</v>
      </c>
      <c r="C152" s="16" t="s">
        <v>162</v>
      </c>
      <c r="D152" s="17" t="s">
        <v>151</v>
      </c>
      <c r="E152" s="17"/>
      <c r="F152" s="41">
        <f>F153</f>
        <v>8</v>
      </c>
    </row>
    <row r="153" spans="1:6" ht="47.25" x14ac:dyDescent="0.25">
      <c r="A153" s="32">
        <v>132</v>
      </c>
      <c r="B153" s="15" t="s">
        <v>153</v>
      </c>
      <c r="C153" s="16" t="s">
        <v>65</v>
      </c>
      <c r="D153" s="17" t="s">
        <v>150</v>
      </c>
      <c r="E153" s="17"/>
      <c r="F153" s="41">
        <f>F155</f>
        <v>8</v>
      </c>
    </row>
    <row r="154" spans="1:6" ht="15.75" x14ac:dyDescent="0.25">
      <c r="A154" s="32">
        <v>133</v>
      </c>
      <c r="B154" s="15" t="s">
        <v>166</v>
      </c>
      <c r="C154" s="16" t="s">
        <v>65</v>
      </c>
      <c r="D154" s="17" t="s">
        <v>150</v>
      </c>
      <c r="E154" s="17" t="s">
        <v>161</v>
      </c>
      <c r="F154" s="41">
        <f>F155</f>
        <v>8</v>
      </c>
    </row>
    <row r="155" spans="1:6" ht="15.75" x14ac:dyDescent="0.25">
      <c r="A155" s="32">
        <v>134</v>
      </c>
      <c r="B155" s="15" t="s">
        <v>96</v>
      </c>
      <c r="C155" s="16" t="s">
        <v>65</v>
      </c>
      <c r="D155" s="17" t="s">
        <v>150</v>
      </c>
      <c r="E155" s="17" t="s">
        <v>25</v>
      </c>
      <c r="F155" s="41">
        <v>8</v>
      </c>
    </row>
    <row r="156" spans="1:6" ht="47.25" x14ac:dyDescent="0.25">
      <c r="A156" s="32">
        <v>135</v>
      </c>
      <c r="B156" s="15" t="s">
        <v>41</v>
      </c>
      <c r="C156" s="16" t="s">
        <v>66</v>
      </c>
      <c r="D156" s="17"/>
      <c r="E156" s="17"/>
      <c r="F156" s="41">
        <f>F158</f>
        <v>122.6</v>
      </c>
    </row>
    <row r="157" spans="1:6" ht="31.5" x14ac:dyDescent="0.25">
      <c r="A157" s="32">
        <v>136</v>
      </c>
      <c r="B157" s="15" t="s">
        <v>152</v>
      </c>
      <c r="C157" s="16" t="s">
        <v>66</v>
      </c>
      <c r="D157" s="17" t="s">
        <v>151</v>
      </c>
      <c r="E157" s="17"/>
      <c r="F157" s="41">
        <f>F158</f>
        <v>122.6</v>
      </c>
    </row>
    <row r="158" spans="1:6" ht="47.25" x14ac:dyDescent="0.25">
      <c r="A158" s="32">
        <v>137</v>
      </c>
      <c r="B158" s="15" t="s">
        <v>153</v>
      </c>
      <c r="C158" s="16" t="s">
        <v>66</v>
      </c>
      <c r="D158" s="17" t="s">
        <v>150</v>
      </c>
      <c r="E158" s="17"/>
      <c r="F158" s="41">
        <f>F160</f>
        <v>122.6</v>
      </c>
    </row>
    <row r="159" spans="1:6" ht="15.75" x14ac:dyDescent="0.25">
      <c r="A159" s="32">
        <v>138</v>
      </c>
      <c r="B159" s="15" t="s">
        <v>166</v>
      </c>
      <c r="C159" s="16" t="s">
        <v>66</v>
      </c>
      <c r="D159" s="17" t="s">
        <v>150</v>
      </c>
      <c r="E159" s="17" t="s">
        <v>161</v>
      </c>
      <c r="F159" s="41">
        <f>F160</f>
        <v>122.6</v>
      </c>
    </row>
    <row r="160" spans="1:6" ht="15.75" x14ac:dyDescent="0.25">
      <c r="A160" s="32">
        <v>139</v>
      </c>
      <c r="B160" s="15" t="s">
        <v>96</v>
      </c>
      <c r="C160" s="16" t="s">
        <v>66</v>
      </c>
      <c r="D160" s="17" t="s">
        <v>150</v>
      </c>
      <c r="E160" s="17" t="s">
        <v>25</v>
      </c>
      <c r="F160" s="41">
        <v>122.6</v>
      </c>
    </row>
    <row r="161" spans="1:6" ht="63" x14ac:dyDescent="0.25">
      <c r="A161" s="32"/>
      <c r="B161" s="15" t="s">
        <v>201</v>
      </c>
      <c r="C161" s="16" t="s">
        <v>202</v>
      </c>
      <c r="D161" s="17"/>
      <c r="E161" s="17"/>
      <c r="F161" s="41">
        <f>F162</f>
        <v>369.82</v>
      </c>
    </row>
    <row r="162" spans="1:6" ht="47.25" x14ac:dyDescent="0.25">
      <c r="A162" s="32"/>
      <c r="B162" s="15" t="s">
        <v>164</v>
      </c>
      <c r="C162" s="16" t="s">
        <v>202</v>
      </c>
      <c r="D162" s="17" t="s">
        <v>160</v>
      </c>
      <c r="E162" s="17"/>
      <c r="F162" s="41">
        <f>F163</f>
        <v>369.82</v>
      </c>
    </row>
    <row r="163" spans="1:6" ht="15.75" x14ac:dyDescent="0.25">
      <c r="A163" s="32"/>
      <c r="B163" s="15" t="s">
        <v>165</v>
      </c>
      <c r="C163" s="16" t="s">
        <v>202</v>
      </c>
      <c r="D163" s="17" t="s">
        <v>159</v>
      </c>
      <c r="E163" s="17"/>
      <c r="F163" s="41">
        <f>F164</f>
        <v>369.82</v>
      </c>
    </row>
    <row r="164" spans="1:6" ht="15.75" x14ac:dyDescent="0.25">
      <c r="A164" s="32"/>
      <c r="B164" s="15" t="s">
        <v>166</v>
      </c>
      <c r="C164" s="16" t="s">
        <v>202</v>
      </c>
      <c r="D164" s="17" t="s">
        <v>159</v>
      </c>
      <c r="E164" s="17" t="s">
        <v>161</v>
      </c>
      <c r="F164" s="41">
        <f>F165</f>
        <v>369.82</v>
      </c>
    </row>
    <row r="165" spans="1:6" ht="15.75" x14ac:dyDescent="0.25">
      <c r="A165" s="32"/>
      <c r="B165" s="15" t="s">
        <v>96</v>
      </c>
      <c r="C165" s="16" t="s">
        <v>202</v>
      </c>
      <c r="D165" s="17" t="s">
        <v>159</v>
      </c>
      <c r="E165" s="17" t="s">
        <v>25</v>
      </c>
      <c r="F165" s="41">
        <v>369.82</v>
      </c>
    </row>
    <row r="166" spans="1:6" ht="78.75" x14ac:dyDescent="0.25">
      <c r="A166" s="32">
        <v>140</v>
      </c>
      <c r="B166" s="27" t="s">
        <v>117</v>
      </c>
      <c r="C166" s="16" t="s">
        <v>64</v>
      </c>
      <c r="D166" s="17"/>
      <c r="E166" s="17"/>
      <c r="F166" s="45">
        <f>F168</f>
        <v>3.7360000000000002</v>
      </c>
    </row>
    <row r="167" spans="1:6" ht="47.25" x14ac:dyDescent="0.25">
      <c r="A167" s="32">
        <v>141</v>
      </c>
      <c r="B167" s="27" t="s">
        <v>164</v>
      </c>
      <c r="C167" s="16" t="s">
        <v>64</v>
      </c>
      <c r="D167" s="17" t="s">
        <v>160</v>
      </c>
      <c r="E167" s="17"/>
      <c r="F167" s="45">
        <f>F168</f>
        <v>3.7360000000000002</v>
      </c>
    </row>
    <row r="168" spans="1:6" ht="15.75" x14ac:dyDescent="0.25">
      <c r="A168" s="32">
        <v>142</v>
      </c>
      <c r="B168" s="15" t="s">
        <v>165</v>
      </c>
      <c r="C168" s="16" t="s">
        <v>64</v>
      </c>
      <c r="D168" s="17" t="s">
        <v>159</v>
      </c>
      <c r="E168" s="17"/>
      <c r="F168" s="45">
        <f>F169</f>
        <v>3.7360000000000002</v>
      </c>
    </row>
    <row r="169" spans="1:6" ht="15.75" x14ac:dyDescent="0.25">
      <c r="A169" s="32">
        <v>143</v>
      </c>
      <c r="B169" s="15" t="s">
        <v>166</v>
      </c>
      <c r="C169" s="16" t="s">
        <v>64</v>
      </c>
      <c r="D169" s="17" t="s">
        <v>159</v>
      </c>
      <c r="E169" s="17" t="s">
        <v>161</v>
      </c>
      <c r="F169" s="45">
        <f>F170</f>
        <v>3.7360000000000002</v>
      </c>
    </row>
    <row r="170" spans="1:6" ht="15.75" x14ac:dyDescent="0.25">
      <c r="A170" s="32">
        <v>144</v>
      </c>
      <c r="B170" s="15" t="s">
        <v>96</v>
      </c>
      <c r="C170" s="16" t="s">
        <v>64</v>
      </c>
      <c r="D170" s="17" t="s">
        <v>159</v>
      </c>
      <c r="E170" s="17" t="s">
        <v>25</v>
      </c>
      <c r="F170" s="45">
        <v>3.7360000000000002</v>
      </c>
    </row>
    <row r="171" spans="1:6" ht="47.25" x14ac:dyDescent="0.25">
      <c r="A171" s="32">
        <v>145</v>
      </c>
      <c r="B171" s="15" t="s">
        <v>149</v>
      </c>
      <c r="C171" s="16" t="s">
        <v>84</v>
      </c>
      <c r="D171" s="17"/>
      <c r="E171" s="17"/>
      <c r="F171" s="41">
        <f>F174</f>
        <v>106</v>
      </c>
    </row>
    <row r="172" spans="1:6" ht="47.25" x14ac:dyDescent="0.25">
      <c r="A172" s="32">
        <v>146</v>
      </c>
      <c r="B172" s="15" t="s">
        <v>185</v>
      </c>
      <c r="C172" s="16" t="s">
        <v>67</v>
      </c>
      <c r="D172" s="17"/>
      <c r="E172" s="17"/>
      <c r="F172" s="41">
        <f>F173</f>
        <v>106</v>
      </c>
    </row>
    <row r="173" spans="1:6" ht="31.5" x14ac:dyDescent="0.25">
      <c r="A173" s="32">
        <v>147</v>
      </c>
      <c r="B173" s="15" t="s">
        <v>152</v>
      </c>
      <c r="C173" s="16" t="s">
        <v>67</v>
      </c>
      <c r="D173" s="17" t="s">
        <v>151</v>
      </c>
      <c r="E173" s="17"/>
      <c r="F173" s="41">
        <f>F174</f>
        <v>106</v>
      </c>
    </row>
    <row r="174" spans="1:6" ht="47.25" x14ac:dyDescent="0.25">
      <c r="A174" s="32">
        <v>148</v>
      </c>
      <c r="B174" s="15" t="s">
        <v>153</v>
      </c>
      <c r="C174" s="16" t="s">
        <v>67</v>
      </c>
      <c r="D174" s="17" t="s">
        <v>150</v>
      </c>
      <c r="E174" s="17"/>
      <c r="F174" s="41">
        <f>F175</f>
        <v>106</v>
      </c>
    </row>
    <row r="175" spans="1:6" ht="15.75" x14ac:dyDescent="0.25">
      <c r="A175" s="32">
        <v>149</v>
      </c>
      <c r="B175" s="15" t="s">
        <v>167</v>
      </c>
      <c r="C175" s="16" t="s">
        <v>67</v>
      </c>
      <c r="D175" s="17" t="str">
        <f>D160</f>
        <v>240</v>
      </c>
      <c r="E175" s="17" t="s">
        <v>163</v>
      </c>
      <c r="F175" s="41">
        <f>F176</f>
        <v>106</v>
      </c>
    </row>
    <row r="176" spans="1:6" ht="31.5" x14ac:dyDescent="0.25">
      <c r="A176" s="32">
        <v>150</v>
      </c>
      <c r="B176" s="15" t="s">
        <v>184</v>
      </c>
      <c r="C176" s="16" t="s">
        <v>67</v>
      </c>
      <c r="D176" s="17" t="s">
        <v>150</v>
      </c>
      <c r="E176" s="17" t="s">
        <v>28</v>
      </c>
      <c r="F176" s="41">
        <v>106</v>
      </c>
    </row>
    <row r="177" spans="1:7" ht="15.75" x14ac:dyDescent="0.25">
      <c r="A177" s="32">
        <v>151</v>
      </c>
      <c r="B177" s="15" t="s">
        <v>92</v>
      </c>
      <c r="C177" s="16">
        <v>9000000</v>
      </c>
      <c r="D177" s="17"/>
      <c r="E177" s="17"/>
      <c r="F177" s="45">
        <f>+F178+F244+F254</f>
        <v>5664.174</v>
      </c>
    </row>
    <row r="178" spans="1:7" ht="31.5" x14ac:dyDescent="0.25">
      <c r="A178" s="32">
        <v>152</v>
      </c>
      <c r="B178" s="15" t="s">
        <v>99</v>
      </c>
      <c r="C178" s="16" t="s">
        <v>100</v>
      </c>
      <c r="D178" s="17"/>
      <c r="E178" s="17"/>
      <c r="F178" s="45">
        <f>F179+F184+F209+F214+F219+F224+F229+F234+F239+F204+F199</f>
        <v>5149.7440000000006</v>
      </c>
    </row>
    <row r="179" spans="1:7" ht="30" customHeight="1" x14ac:dyDescent="0.25">
      <c r="A179" s="32">
        <v>153</v>
      </c>
      <c r="B179" s="37" t="s">
        <v>6</v>
      </c>
      <c r="C179" s="16" t="s">
        <v>42</v>
      </c>
      <c r="D179" s="17"/>
      <c r="E179" s="17"/>
      <c r="F179" s="45">
        <f>F181</f>
        <v>576.71100000000001</v>
      </c>
    </row>
    <row r="180" spans="1:7" ht="98.25" customHeight="1" x14ac:dyDescent="0.25">
      <c r="A180" s="32">
        <v>154</v>
      </c>
      <c r="B180" s="15" t="s">
        <v>183</v>
      </c>
      <c r="C180" s="16" t="s">
        <v>42</v>
      </c>
      <c r="D180" s="17" t="s">
        <v>172</v>
      </c>
      <c r="E180" s="17"/>
      <c r="F180" s="45">
        <f>F181</f>
        <v>576.71100000000001</v>
      </c>
    </row>
    <row r="181" spans="1:7" ht="32.25" customHeight="1" x14ac:dyDescent="0.25">
      <c r="A181" s="32">
        <v>155</v>
      </c>
      <c r="B181" s="28" t="s">
        <v>179</v>
      </c>
      <c r="C181" s="16" t="s">
        <v>42</v>
      </c>
      <c r="D181" s="17" t="s">
        <v>171</v>
      </c>
      <c r="E181" s="17"/>
      <c r="F181" s="45">
        <f>F182</f>
        <v>576.71100000000001</v>
      </c>
    </row>
    <row r="182" spans="1:7" ht="23.25" customHeight="1" x14ac:dyDescent="0.25">
      <c r="A182" s="32">
        <v>156</v>
      </c>
      <c r="B182" s="15" t="s">
        <v>180</v>
      </c>
      <c r="C182" s="16" t="s">
        <v>42</v>
      </c>
      <c r="D182" s="17" t="s">
        <v>171</v>
      </c>
      <c r="E182" s="17" t="s">
        <v>170</v>
      </c>
      <c r="F182" s="45">
        <f>F183</f>
        <v>576.71100000000001</v>
      </c>
    </row>
    <row r="183" spans="1:7" ht="51" customHeight="1" x14ac:dyDescent="0.25">
      <c r="A183" s="32">
        <v>157</v>
      </c>
      <c r="B183" s="15" t="s">
        <v>4</v>
      </c>
      <c r="C183" s="16" t="s">
        <v>42</v>
      </c>
      <c r="D183" s="17" t="s">
        <v>171</v>
      </c>
      <c r="E183" s="17" t="s">
        <v>5</v>
      </c>
      <c r="F183" s="45">
        <v>576.71100000000001</v>
      </c>
    </row>
    <row r="184" spans="1:7" ht="31.5" x14ac:dyDescent="0.25">
      <c r="A184" s="32">
        <v>158</v>
      </c>
      <c r="B184" s="15" t="s">
        <v>74</v>
      </c>
      <c r="C184" s="16" t="s">
        <v>43</v>
      </c>
      <c r="D184" s="17" t="s">
        <v>3</v>
      </c>
      <c r="E184" s="17"/>
      <c r="F184" s="45">
        <f>F186+F191+F196</f>
        <v>3294.5690000000004</v>
      </c>
      <c r="G184" s="6"/>
    </row>
    <row r="185" spans="1:7" ht="94.5" x14ac:dyDescent="0.25">
      <c r="A185" s="32">
        <v>159</v>
      </c>
      <c r="B185" s="15" t="s">
        <v>183</v>
      </c>
      <c r="C185" s="16" t="s">
        <v>43</v>
      </c>
      <c r="D185" s="17" t="s">
        <v>172</v>
      </c>
      <c r="E185" s="17"/>
      <c r="F185" s="45">
        <f>F186</f>
        <v>2271.7240000000002</v>
      </c>
      <c r="G185" s="6"/>
    </row>
    <row r="186" spans="1:7" ht="31.5" x14ac:dyDescent="0.25">
      <c r="A186" s="32">
        <v>160</v>
      </c>
      <c r="B186" s="29" t="s">
        <v>179</v>
      </c>
      <c r="C186" s="16" t="s">
        <v>43</v>
      </c>
      <c r="D186" s="17" t="s">
        <v>171</v>
      </c>
      <c r="E186" s="17"/>
      <c r="F186" s="45">
        <f>F187</f>
        <v>2271.7240000000002</v>
      </c>
    </row>
    <row r="187" spans="1:7" ht="15.75" x14ac:dyDescent="0.25">
      <c r="A187" s="32">
        <v>161</v>
      </c>
      <c r="B187" s="15" t="s">
        <v>180</v>
      </c>
      <c r="C187" s="16" t="s">
        <v>43</v>
      </c>
      <c r="D187" s="17" t="s">
        <v>171</v>
      </c>
      <c r="E187" s="17" t="s">
        <v>170</v>
      </c>
      <c r="F187" s="45">
        <f>F188</f>
        <v>2271.7240000000002</v>
      </c>
    </row>
    <row r="188" spans="1:7" ht="78.75" x14ac:dyDescent="0.25">
      <c r="A188" s="32">
        <v>162</v>
      </c>
      <c r="B188" s="15" t="s">
        <v>7</v>
      </c>
      <c r="C188" s="16" t="s">
        <v>43</v>
      </c>
      <c r="D188" s="17" t="s">
        <v>171</v>
      </c>
      <c r="E188" s="17" t="s">
        <v>8</v>
      </c>
      <c r="F188" s="45">
        <v>2271.7240000000002</v>
      </c>
    </row>
    <row r="189" spans="1:7" ht="31.5" x14ac:dyDescent="0.25">
      <c r="A189" s="32">
        <v>163</v>
      </c>
      <c r="B189" s="15" t="s">
        <v>74</v>
      </c>
      <c r="C189" s="16" t="s">
        <v>43</v>
      </c>
      <c r="D189" s="17"/>
      <c r="E189" s="17"/>
      <c r="F189" s="45">
        <f>F190</f>
        <v>1012.845</v>
      </c>
    </row>
    <row r="190" spans="1:7" ht="31.5" x14ac:dyDescent="0.25">
      <c r="A190" s="32">
        <v>164</v>
      </c>
      <c r="B190" s="15" t="s">
        <v>152</v>
      </c>
      <c r="C190" s="16" t="s">
        <v>43</v>
      </c>
      <c r="D190" s="17" t="s">
        <v>151</v>
      </c>
      <c r="E190" s="17"/>
      <c r="F190" s="45">
        <f>F191</f>
        <v>1012.845</v>
      </c>
    </row>
    <row r="191" spans="1:7" ht="47.25" x14ac:dyDescent="0.25">
      <c r="A191" s="32">
        <v>165</v>
      </c>
      <c r="B191" s="15" t="s">
        <v>153</v>
      </c>
      <c r="C191" s="16" t="s">
        <v>43</v>
      </c>
      <c r="D191" s="17" t="s">
        <v>150</v>
      </c>
      <c r="E191" s="17"/>
      <c r="F191" s="45">
        <f>F192</f>
        <v>1012.845</v>
      </c>
    </row>
    <row r="192" spans="1:7" ht="15.75" x14ac:dyDescent="0.25">
      <c r="A192" s="32">
        <v>166</v>
      </c>
      <c r="B192" s="15" t="s">
        <v>180</v>
      </c>
      <c r="C192" s="16" t="s">
        <v>43</v>
      </c>
      <c r="D192" s="17" t="s">
        <v>150</v>
      </c>
      <c r="E192" s="17" t="s">
        <v>170</v>
      </c>
      <c r="F192" s="45">
        <f>F193</f>
        <v>1012.845</v>
      </c>
    </row>
    <row r="193" spans="1:6" ht="78.75" x14ac:dyDescent="0.25">
      <c r="A193" s="32">
        <v>167</v>
      </c>
      <c r="B193" s="15" t="s">
        <v>7</v>
      </c>
      <c r="C193" s="16" t="s">
        <v>43</v>
      </c>
      <c r="D193" s="17" t="s">
        <v>150</v>
      </c>
      <c r="E193" s="17" t="s">
        <v>8</v>
      </c>
      <c r="F193" s="45">
        <f>1011.5+1.345</f>
        <v>1012.845</v>
      </c>
    </row>
    <row r="194" spans="1:6" ht="31.5" x14ac:dyDescent="0.25">
      <c r="A194" s="32">
        <v>168</v>
      </c>
      <c r="B194" s="15" t="s">
        <v>74</v>
      </c>
      <c r="C194" s="16" t="s">
        <v>43</v>
      </c>
      <c r="D194" s="17"/>
      <c r="E194" s="17"/>
      <c r="F194" s="41">
        <f>F195</f>
        <v>10</v>
      </c>
    </row>
    <row r="195" spans="1:6" ht="15.75" x14ac:dyDescent="0.25">
      <c r="A195" s="32">
        <v>169</v>
      </c>
      <c r="B195" s="15" t="s">
        <v>182</v>
      </c>
      <c r="C195" s="16" t="s">
        <v>43</v>
      </c>
      <c r="D195" s="17" t="s">
        <v>174</v>
      </c>
      <c r="E195" s="17"/>
      <c r="F195" s="41">
        <f>F196</f>
        <v>10</v>
      </c>
    </row>
    <row r="196" spans="1:6" ht="31.5" x14ac:dyDescent="0.25">
      <c r="A196" s="32">
        <v>170</v>
      </c>
      <c r="B196" s="15" t="s">
        <v>113</v>
      </c>
      <c r="C196" s="16" t="s">
        <v>43</v>
      </c>
      <c r="D196" s="17" t="s">
        <v>173</v>
      </c>
      <c r="E196" s="17"/>
      <c r="F196" s="41">
        <f>F197</f>
        <v>10</v>
      </c>
    </row>
    <row r="197" spans="1:6" ht="15.75" x14ac:dyDescent="0.25">
      <c r="A197" s="32">
        <v>171</v>
      </c>
      <c r="B197" s="15" t="s">
        <v>180</v>
      </c>
      <c r="C197" s="16" t="s">
        <v>43</v>
      </c>
      <c r="D197" s="17" t="s">
        <v>173</v>
      </c>
      <c r="E197" s="17" t="s">
        <v>170</v>
      </c>
      <c r="F197" s="41">
        <f>F198</f>
        <v>10</v>
      </c>
    </row>
    <row r="198" spans="1:6" ht="78.75" x14ac:dyDescent="0.25">
      <c r="A198" s="32">
        <v>172</v>
      </c>
      <c r="B198" s="15" t="s">
        <v>7</v>
      </c>
      <c r="C198" s="16" t="s">
        <v>43</v>
      </c>
      <c r="D198" s="17" t="s">
        <v>173</v>
      </c>
      <c r="E198" s="17" t="s">
        <v>8</v>
      </c>
      <c r="F198" s="41">
        <v>10</v>
      </c>
    </row>
    <row r="199" spans="1:6" ht="78.75" x14ac:dyDescent="0.25">
      <c r="A199" s="32">
        <v>173</v>
      </c>
      <c r="B199" s="15" t="s">
        <v>204</v>
      </c>
      <c r="C199" s="16" t="s">
        <v>203</v>
      </c>
      <c r="D199" s="17" t="s">
        <v>3</v>
      </c>
      <c r="E199" s="17"/>
      <c r="F199" s="45">
        <f>F200</f>
        <v>0.13800000000000001</v>
      </c>
    </row>
    <row r="200" spans="1:6" ht="94.5" x14ac:dyDescent="0.25">
      <c r="A200" s="32">
        <v>174</v>
      </c>
      <c r="B200" s="15" t="s">
        <v>183</v>
      </c>
      <c r="C200" s="16" t="s">
        <v>203</v>
      </c>
      <c r="D200" s="17" t="s">
        <v>172</v>
      </c>
      <c r="E200" s="17"/>
      <c r="F200" s="45">
        <f>F201</f>
        <v>0.13800000000000001</v>
      </c>
    </row>
    <row r="201" spans="1:6" ht="31.5" x14ac:dyDescent="0.25">
      <c r="A201" s="32">
        <v>175</v>
      </c>
      <c r="B201" s="15" t="s">
        <v>179</v>
      </c>
      <c r="C201" s="16" t="s">
        <v>203</v>
      </c>
      <c r="D201" s="17" t="s">
        <v>171</v>
      </c>
      <c r="E201" s="17"/>
      <c r="F201" s="45">
        <f>F202</f>
        <v>0.13800000000000001</v>
      </c>
    </row>
    <row r="202" spans="1:6" ht="15.75" x14ac:dyDescent="0.25">
      <c r="A202" s="32">
        <v>176</v>
      </c>
      <c r="B202" s="15" t="s">
        <v>180</v>
      </c>
      <c r="C202" s="16" t="s">
        <v>203</v>
      </c>
      <c r="D202" s="17" t="s">
        <v>171</v>
      </c>
      <c r="E202" s="17" t="s">
        <v>170</v>
      </c>
      <c r="F202" s="45">
        <f>F203</f>
        <v>0.13800000000000001</v>
      </c>
    </row>
    <row r="203" spans="1:6" ht="78.75" x14ac:dyDescent="0.25">
      <c r="A203" s="32"/>
      <c r="B203" s="15" t="s">
        <v>7</v>
      </c>
      <c r="C203" s="16" t="s">
        <v>203</v>
      </c>
      <c r="D203" s="17" t="s">
        <v>171</v>
      </c>
      <c r="E203" s="17" t="s">
        <v>8</v>
      </c>
      <c r="F203" s="45">
        <v>0.13800000000000001</v>
      </c>
    </row>
    <row r="204" spans="1:6" ht="31.5" x14ac:dyDescent="0.25">
      <c r="B204" s="15" t="s">
        <v>188</v>
      </c>
      <c r="C204" s="16" t="s">
        <v>133</v>
      </c>
      <c r="D204" s="17" t="s">
        <v>3</v>
      </c>
      <c r="E204" s="17"/>
      <c r="F204" s="45">
        <f>F206</f>
        <v>699.56200000000001</v>
      </c>
    </row>
    <row r="205" spans="1:6" ht="94.5" x14ac:dyDescent="0.25">
      <c r="A205" s="32">
        <v>177</v>
      </c>
      <c r="B205" s="15" t="s">
        <v>183</v>
      </c>
      <c r="C205" s="16" t="s">
        <v>133</v>
      </c>
      <c r="D205" s="17" t="s">
        <v>172</v>
      </c>
      <c r="E205" s="17"/>
      <c r="F205" s="45">
        <f>F206</f>
        <v>699.56200000000001</v>
      </c>
    </row>
    <row r="206" spans="1:6" ht="31.5" x14ac:dyDescent="0.25">
      <c r="A206" s="32">
        <v>178</v>
      </c>
      <c r="B206" s="15" t="s">
        <v>179</v>
      </c>
      <c r="C206" s="16" t="s">
        <v>133</v>
      </c>
      <c r="D206" s="17" t="s">
        <v>171</v>
      </c>
      <c r="E206" s="17"/>
      <c r="F206" s="45">
        <f>F207</f>
        <v>699.56200000000001</v>
      </c>
    </row>
    <row r="207" spans="1:6" ht="15.75" x14ac:dyDescent="0.25">
      <c r="A207" s="32">
        <v>179</v>
      </c>
      <c r="B207" s="15" t="s">
        <v>180</v>
      </c>
      <c r="C207" s="16" t="s">
        <v>133</v>
      </c>
      <c r="D207" s="17" t="s">
        <v>171</v>
      </c>
      <c r="E207" s="17" t="s">
        <v>170</v>
      </c>
      <c r="F207" s="45">
        <f>F208</f>
        <v>699.56200000000001</v>
      </c>
    </row>
    <row r="208" spans="1:6" ht="78.75" x14ac:dyDescent="0.25">
      <c r="A208" s="32">
        <v>180</v>
      </c>
      <c r="B208" s="15" t="s">
        <v>7</v>
      </c>
      <c r="C208" s="16" t="s">
        <v>133</v>
      </c>
      <c r="D208" s="17" t="s">
        <v>171</v>
      </c>
      <c r="E208" s="17" t="s">
        <v>8</v>
      </c>
      <c r="F208" s="45">
        <v>699.56200000000001</v>
      </c>
    </row>
    <row r="209" spans="1:6" ht="31.5" x14ac:dyDescent="0.25">
      <c r="A209" s="32">
        <v>181</v>
      </c>
      <c r="B209" s="30" t="s">
        <v>130</v>
      </c>
      <c r="C209" s="16" t="s">
        <v>43</v>
      </c>
      <c r="D209" s="17"/>
      <c r="E209" s="17"/>
      <c r="F209" s="41">
        <f>F212</f>
        <v>120</v>
      </c>
    </row>
    <row r="210" spans="1:6" ht="15.75" x14ac:dyDescent="0.25">
      <c r="A210" s="32">
        <v>182</v>
      </c>
      <c r="B210" s="30" t="s">
        <v>182</v>
      </c>
      <c r="C210" s="16" t="s">
        <v>43</v>
      </c>
      <c r="D210" s="17" t="s">
        <v>174</v>
      </c>
      <c r="E210" s="17"/>
      <c r="F210" s="41">
        <f>F211</f>
        <v>120</v>
      </c>
    </row>
    <row r="211" spans="1:6" ht="33.75" customHeight="1" x14ac:dyDescent="0.25">
      <c r="A211" s="32">
        <v>183</v>
      </c>
      <c r="B211" s="30" t="s">
        <v>195</v>
      </c>
      <c r="C211" s="16" t="s">
        <v>43</v>
      </c>
      <c r="D211" s="17" t="s">
        <v>194</v>
      </c>
      <c r="E211" s="17"/>
      <c r="F211" s="41">
        <f>F212</f>
        <v>120</v>
      </c>
    </row>
    <row r="212" spans="1:6" ht="15.75" x14ac:dyDescent="0.25">
      <c r="A212" s="32">
        <v>184</v>
      </c>
      <c r="B212" s="30" t="s">
        <v>180</v>
      </c>
      <c r="C212" s="16" t="s">
        <v>43</v>
      </c>
      <c r="D212" s="17" t="s">
        <v>194</v>
      </c>
      <c r="E212" s="17" t="s">
        <v>170</v>
      </c>
      <c r="F212" s="41">
        <f>F213</f>
        <v>120</v>
      </c>
    </row>
    <row r="213" spans="1:6" ht="31.5" x14ac:dyDescent="0.25">
      <c r="A213" s="32">
        <v>185</v>
      </c>
      <c r="B213" s="30" t="s">
        <v>127</v>
      </c>
      <c r="C213" s="16" t="s">
        <v>43</v>
      </c>
      <c r="D213" s="17" t="s">
        <v>194</v>
      </c>
      <c r="E213" s="17" t="s">
        <v>126</v>
      </c>
      <c r="F213" s="41">
        <v>120</v>
      </c>
    </row>
    <row r="214" spans="1:6" ht="31.5" x14ac:dyDescent="0.25">
      <c r="A214" s="32">
        <v>186</v>
      </c>
      <c r="B214" s="15" t="s">
        <v>33</v>
      </c>
      <c r="C214" s="16" t="str">
        <f>C216</f>
        <v>9018011</v>
      </c>
      <c r="D214" s="17"/>
      <c r="E214" s="17"/>
      <c r="F214" s="41">
        <f>F216</f>
        <v>50</v>
      </c>
    </row>
    <row r="215" spans="1:6" ht="15.75" x14ac:dyDescent="0.25">
      <c r="A215" s="32">
        <v>187</v>
      </c>
      <c r="B215" s="15" t="s">
        <v>182</v>
      </c>
      <c r="C215" s="16" t="s">
        <v>44</v>
      </c>
      <c r="D215" s="17" t="s">
        <v>174</v>
      </c>
      <c r="E215" s="17"/>
      <c r="F215" s="41">
        <f>F216</f>
        <v>50</v>
      </c>
    </row>
    <row r="216" spans="1:6" ht="15.75" x14ac:dyDescent="0.25">
      <c r="A216" s="32">
        <v>188</v>
      </c>
      <c r="B216" s="20" t="s">
        <v>91</v>
      </c>
      <c r="C216" s="16" t="s">
        <v>44</v>
      </c>
      <c r="D216" s="17" t="s">
        <v>38</v>
      </c>
      <c r="E216" s="17"/>
      <c r="F216" s="41">
        <f>F218</f>
        <v>50</v>
      </c>
    </row>
    <row r="217" spans="1:6" ht="15.75" x14ac:dyDescent="0.25">
      <c r="A217" s="32">
        <v>189</v>
      </c>
      <c r="B217" s="30" t="s">
        <v>180</v>
      </c>
      <c r="C217" s="16" t="s">
        <v>44</v>
      </c>
      <c r="D217" s="17" t="s">
        <v>38</v>
      </c>
      <c r="E217" s="17" t="s">
        <v>170</v>
      </c>
      <c r="F217" s="41">
        <f>F218</f>
        <v>50</v>
      </c>
    </row>
    <row r="218" spans="1:6" ht="15.75" x14ac:dyDescent="0.25">
      <c r="A218" s="32">
        <v>190</v>
      </c>
      <c r="B218" s="15" t="s">
        <v>9</v>
      </c>
      <c r="C218" s="16" t="s">
        <v>44</v>
      </c>
      <c r="D218" s="17" t="s">
        <v>38</v>
      </c>
      <c r="E218" s="17" t="s">
        <v>10</v>
      </c>
      <c r="F218" s="41">
        <v>50</v>
      </c>
    </row>
    <row r="219" spans="1:6" ht="47.25" x14ac:dyDescent="0.25">
      <c r="A219" s="32">
        <v>191</v>
      </c>
      <c r="B219" s="15" t="s">
        <v>12</v>
      </c>
      <c r="C219" s="16" t="s">
        <v>48</v>
      </c>
      <c r="D219" s="17"/>
      <c r="E219" s="17"/>
      <c r="F219" s="41">
        <f>F221</f>
        <v>14.600000000000001</v>
      </c>
    </row>
    <row r="220" spans="1:6" ht="31.5" x14ac:dyDescent="0.25">
      <c r="A220" s="32">
        <v>192</v>
      </c>
      <c r="B220" s="15" t="s">
        <v>152</v>
      </c>
      <c r="C220" s="16" t="s">
        <v>48</v>
      </c>
      <c r="D220" s="17" t="s">
        <v>151</v>
      </c>
      <c r="E220" s="17"/>
      <c r="F220" s="41">
        <f>F221</f>
        <v>14.600000000000001</v>
      </c>
    </row>
    <row r="221" spans="1:6" ht="47.25" x14ac:dyDescent="0.25">
      <c r="A221" s="32">
        <v>193</v>
      </c>
      <c r="B221" s="15" t="s">
        <v>153</v>
      </c>
      <c r="C221" s="16" t="s">
        <v>48</v>
      </c>
      <c r="D221" s="17" t="s">
        <v>150</v>
      </c>
      <c r="E221" s="17"/>
      <c r="F221" s="41">
        <f>F222</f>
        <v>14.600000000000001</v>
      </c>
    </row>
    <row r="222" spans="1:6" ht="15.75" x14ac:dyDescent="0.25">
      <c r="A222" s="32">
        <v>194</v>
      </c>
      <c r="B222" s="30" t="s">
        <v>180</v>
      </c>
      <c r="C222" s="16" t="s">
        <v>48</v>
      </c>
      <c r="D222" s="17" t="s">
        <v>150</v>
      </c>
      <c r="E222" s="17" t="s">
        <v>170</v>
      </c>
      <c r="F222" s="41">
        <f>F223</f>
        <v>14.600000000000001</v>
      </c>
    </row>
    <row r="223" spans="1:6" ht="15.75" x14ac:dyDescent="0.25">
      <c r="A223" s="32">
        <v>195</v>
      </c>
      <c r="B223" s="30" t="s">
        <v>95</v>
      </c>
      <c r="C223" s="16" t="s">
        <v>48</v>
      </c>
      <c r="D223" s="17" t="s">
        <v>150</v>
      </c>
      <c r="E223" s="17" t="s">
        <v>11</v>
      </c>
      <c r="F223" s="41">
        <f>14.5+0.3-0.2</f>
        <v>14.600000000000001</v>
      </c>
    </row>
    <row r="224" spans="1:6" ht="47.25" x14ac:dyDescent="0.25">
      <c r="A224" s="32">
        <v>196</v>
      </c>
      <c r="B224" s="15" t="s">
        <v>49</v>
      </c>
      <c r="C224" s="16" t="s">
        <v>47</v>
      </c>
      <c r="D224" s="17"/>
      <c r="E224" s="17"/>
      <c r="F224" s="41">
        <f>F226</f>
        <v>2.5</v>
      </c>
    </row>
    <row r="225" spans="1:6" ht="15.75" x14ac:dyDescent="0.25">
      <c r="A225" s="32">
        <v>197</v>
      </c>
      <c r="B225" s="15" t="s">
        <v>182</v>
      </c>
      <c r="C225" s="16" t="s">
        <v>47</v>
      </c>
      <c r="D225" s="17" t="s">
        <v>174</v>
      </c>
      <c r="E225" s="17"/>
      <c r="F225" s="41">
        <f>F226</f>
        <v>2.5</v>
      </c>
    </row>
    <row r="226" spans="1:6" ht="31.5" x14ac:dyDescent="0.25">
      <c r="A226" s="32">
        <v>198</v>
      </c>
      <c r="B226" s="15" t="s">
        <v>113</v>
      </c>
      <c r="C226" s="16" t="s">
        <v>47</v>
      </c>
      <c r="D226" s="17" t="s">
        <v>173</v>
      </c>
      <c r="E226" s="17"/>
      <c r="F226" s="41">
        <f>F227</f>
        <v>2.5</v>
      </c>
    </row>
    <row r="227" spans="1:6" ht="15.75" x14ac:dyDescent="0.25">
      <c r="A227" s="32">
        <v>199</v>
      </c>
      <c r="B227" s="30" t="s">
        <v>180</v>
      </c>
      <c r="C227" s="16" t="s">
        <v>47</v>
      </c>
      <c r="D227" s="17" t="s">
        <v>173</v>
      </c>
      <c r="E227" s="17" t="s">
        <v>170</v>
      </c>
      <c r="F227" s="41">
        <f>F228</f>
        <v>2.5</v>
      </c>
    </row>
    <row r="228" spans="1:6" ht="15.75" x14ac:dyDescent="0.25">
      <c r="A228" s="32">
        <v>200</v>
      </c>
      <c r="B228" s="30" t="s">
        <v>95</v>
      </c>
      <c r="C228" s="16" t="s">
        <v>47</v>
      </c>
      <c r="D228" s="17" t="s">
        <v>173</v>
      </c>
      <c r="E228" s="17" t="s">
        <v>11</v>
      </c>
      <c r="F228" s="41">
        <v>2.5</v>
      </c>
    </row>
    <row r="229" spans="1:6" ht="47.25" x14ac:dyDescent="0.25">
      <c r="A229" s="32">
        <v>201</v>
      </c>
      <c r="B229" s="15" t="s">
        <v>50</v>
      </c>
      <c r="C229" s="16" t="s">
        <v>46</v>
      </c>
      <c r="D229" s="17"/>
      <c r="E229" s="17"/>
      <c r="F229" s="41">
        <f>F231</f>
        <v>243.5</v>
      </c>
    </row>
    <row r="230" spans="1:6" ht="31.5" x14ac:dyDescent="0.25">
      <c r="A230" s="32">
        <v>202</v>
      </c>
      <c r="B230" s="15" t="s">
        <v>152</v>
      </c>
      <c r="C230" s="16" t="s">
        <v>46</v>
      </c>
      <c r="D230" s="17" t="s">
        <v>151</v>
      </c>
      <c r="E230" s="17"/>
      <c r="F230" s="41">
        <f>F231</f>
        <v>243.5</v>
      </c>
    </row>
    <row r="231" spans="1:6" ht="47.25" x14ac:dyDescent="0.25">
      <c r="A231" s="32">
        <v>203</v>
      </c>
      <c r="B231" s="15" t="s">
        <v>153</v>
      </c>
      <c r="C231" s="16" t="s">
        <v>46</v>
      </c>
      <c r="D231" s="17" t="s">
        <v>150</v>
      </c>
      <c r="E231" s="17"/>
      <c r="F231" s="41">
        <f>F232</f>
        <v>243.5</v>
      </c>
    </row>
    <row r="232" spans="1:6" ht="15.75" x14ac:dyDescent="0.25">
      <c r="A232" s="32">
        <v>204</v>
      </c>
      <c r="B232" s="30" t="s">
        <v>180</v>
      </c>
      <c r="C232" s="16" t="s">
        <v>46</v>
      </c>
      <c r="D232" s="17" t="s">
        <v>150</v>
      </c>
      <c r="E232" s="17" t="s">
        <v>170</v>
      </c>
      <c r="F232" s="41">
        <f>F233</f>
        <v>243.5</v>
      </c>
    </row>
    <row r="233" spans="1:6" ht="15.75" x14ac:dyDescent="0.25">
      <c r="A233" s="32">
        <v>205</v>
      </c>
      <c r="B233" s="30" t="s">
        <v>95</v>
      </c>
      <c r="C233" s="16" t="s">
        <v>46</v>
      </c>
      <c r="D233" s="17" t="s">
        <v>150</v>
      </c>
      <c r="E233" s="17" t="s">
        <v>11</v>
      </c>
      <c r="F233" s="41">
        <f>201.9+41.6</f>
        <v>243.5</v>
      </c>
    </row>
    <row r="234" spans="1:6" ht="63" x14ac:dyDescent="0.25">
      <c r="A234" s="32">
        <v>206</v>
      </c>
      <c r="B234" s="15" t="s">
        <v>34</v>
      </c>
      <c r="C234" s="16" t="s">
        <v>45</v>
      </c>
      <c r="D234" s="17"/>
      <c r="E234" s="17"/>
      <c r="F234" s="45">
        <f>F236</f>
        <v>122.164</v>
      </c>
    </row>
    <row r="235" spans="1:6" ht="31.5" x14ac:dyDescent="0.25">
      <c r="A235" s="32">
        <v>207</v>
      </c>
      <c r="B235" s="15" t="s">
        <v>152</v>
      </c>
      <c r="C235" s="16" t="s">
        <v>45</v>
      </c>
      <c r="D235" s="17" t="s">
        <v>151</v>
      </c>
      <c r="E235" s="17"/>
      <c r="F235" s="45">
        <f>F236</f>
        <v>122.164</v>
      </c>
    </row>
    <row r="236" spans="1:6" ht="47.25" x14ac:dyDescent="0.25">
      <c r="A236" s="32">
        <v>208</v>
      </c>
      <c r="B236" s="15" t="s">
        <v>153</v>
      </c>
      <c r="C236" s="16" t="s">
        <v>45</v>
      </c>
      <c r="D236" s="17" t="s">
        <v>150</v>
      </c>
      <c r="E236" s="17"/>
      <c r="F236" s="45">
        <f>F237</f>
        <v>122.164</v>
      </c>
    </row>
    <row r="237" spans="1:6" ht="15.75" x14ac:dyDescent="0.25">
      <c r="A237" s="32">
        <v>209</v>
      </c>
      <c r="B237" s="30" t="s">
        <v>180</v>
      </c>
      <c r="C237" s="16" t="s">
        <v>45</v>
      </c>
      <c r="D237" s="17" t="s">
        <v>150</v>
      </c>
      <c r="E237" s="17" t="s">
        <v>170</v>
      </c>
      <c r="F237" s="45">
        <f>F238</f>
        <v>122.164</v>
      </c>
    </row>
    <row r="238" spans="1:6" ht="15.75" x14ac:dyDescent="0.25">
      <c r="A238" s="32">
        <v>210</v>
      </c>
      <c r="B238" s="30" t="s">
        <v>95</v>
      </c>
      <c r="C238" s="16" t="s">
        <v>45</v>
      </c>
      <c r="D238" s="17" t="s">
        <v>150</v>
      </c>
      <c r="E238" s="17" t="s">
        <v>11</v>
      </c>
      <c r="F238" s="45">
        <f>122.9-0.736</f>
        <v>122.164</v>
      </c>
    </row>
    <row r="239" spans="1:6" ht="63" x14ac:dyDescent="0.25">
      <c r="A239" s="32">
        <v>211</v>
      </c>
      <c r="B239" s="15" t="s">
        <v>72</v>
      </c>
      <c r="C239" s="16" t="s">
        <v>71</v>
      </c>
      <c r="D239" s="17"/>
      <c r="E239" s="17"/>
      <c r="F239" s="41">
        <f>F241</f>
        <v>26</v>
      </c>
    </row>
    <row r="240" spans="1:6" ht="15.75" x14ac:dyDescent="0.25">
      <c r="A240" s="32">
        <v>212</v>
      </c>
      <c r="B240" s="15" t="s">
        <v>176</v>
      </c>
      <c r="C240" s="16" t="s">
        <v>71</v>
      </c>
      <c r="D240" s="17" t="s">
        <v>175</v>
      </c>
      <c r="E240" s="17"/>
      <c r="F240" s="41">
        <f>F241</f>
        <v>26</v>
      </c>
    </row>
    <row r="241" spans="1:6" ht="15.75" x14ac:dyDescent="0.25">
      <c r="A241" s="32">
        <v>213</v>
      </c>
      <c r="B241" s="15" t="s">
        <v>90</v>
      </c>
      <c r="C241" s="16" t="s">
        <v>71</v>
      </c>
      <c r="D241" s="17" t="s">
        <v>56</v>
      </c>
      <c r="E241" s="17"/>
      <c r="F241" s="41">
        <f>F242</f>
        <v>26</v>
      </c>
    </row>
    <row r="242" spans="1:6" ht="15.75" x14ac:dyDescent="0.25">
      <c r="A242" s="32">
        <v>214</v>
      </c>
      <c r="B242" s="30" t="s">
        <v>180</v>
      </c>
      <c r="C242" s="16" t="s">
        <v>71</v>
      </c>
      <c r="D242" s="17" t="s">
        <v>56</v>
      </c>
      <c r="E242" s="17" t="s">
        <v>170</v>
      </c>
      <c r="F242" s="41">
        <f>F243</f>
        <v>26</v>
      </c>
    </row>
    <row r="243" spans="1:6" ht="15.75" x14ac:dyDescent="0.25">
      <c r="A243" s="32">
        <v>215</v>
      </c>
      <c r="B243" s="30" t="s">
        <v>95</v>
      </c>
      <c r="C243" s="16" t="s">
        <v>71</v>
      </c>
      <c r="D243" s="17" t="s">
        <v>56</v>
      </c>
      <c r="E243" s="17" t="s">
        <v>11</v>
      </c>
      <c r="F243" s="41">
        <v>26</v>
      </c>
    </row>
    <row r="244" spans="1:6" ht="31.5" x14ac:dyDescent="0.25">
      <c r="A244" s="32">
        <v>216</v>
      </c>
      <c r="B244" s="30" t="s">
        <v>102</v>
      </c>
      <c r="C244" s="16" t="s">
        <v>101</v>
      </c>
      <c r="D244" s="17"/>
      <c r="E244" s="17"/>
      <c r="F244" s="41">
        <f>F245</f>
        <v>436.9</v>
      </c>
    </row>
    <row r="245" spans="1:6" ht="47.25" x14ac:dyDescent="0.25">
      <c r="A245" s="32">
        <v>217</v>
      </c>
      <c r="B245" s="15" t="s">
        <v>94</v>
      </c>
      <c r="C245" s="16" t="s">
        <v>51</v>
      </c>
      <c r="D245" s="17"/>
      <c r="E245" s="17"/>
      <c r="F245" s="41">
        <f>F247+F251</f>
        <v>436.9</v>
      </c>
    </row>
    <row r="246" spans="1:6" ht="94.5" x14ac:dyDescent="0.25">
      <c r="A246" s="32">
        <v>218</v>
      </c>
      <c r="B246" s="15" t="s">
        <v>178</v>
      </c>
      <c r="C246" s="16" t="s">
        <v>51</v>
      </c>
      <c r="D246" s="17" t="s">
        <v>172</v>
      </c>
      <c r="E246" s="17"/>
      <c r="F246" s="41">
        <f>F247</f>
        <v>424.25</v>
      </c>
    </row>
    <row r="247" spans="1:6" ht="31.5" x14ac:dyDescent="0.25">
      <c r="A247" s="32">
        <v>219</v>
      </c>
      <c r="B247" s="29" t="s">
        <v>179</v>
      </c>
      <c r="C247" s="16" t="s">
        <v>51</v>
      </c>
      <c r="D247" s="17" t="s">
        <v>171</v>
      </c>
      <c r="E247" s="17"/>
      <c r="F247" s="41">
        <f>F248</f>
        <v>424.25</v>
      </c>
    </row>
    <row r="248" spans="1:6" ht="15.75" x14ac:dyDescent="0.25">
      <c r="A248" s="32">
        <v>220</v>
      </c>
      <c r="B248" s="15" t="s">
        <v>181</v>
      </c>
      <c r="C248" s="16" t="s">
        <v>51</v>
      </c>
      <c r="D248" s="17" t="s">
        <v>171</v>
      </c>
      <c r="E248" s="17" t="s">
        <v>177</v>
      </c>
      <c r="F248" s="41">
        <f>F249</f>
        <v>424.25</v>
      </c>
    </row>
    <row r="249" spans="1:6" ht="31.5" x14ac:dyDescent="0.25">
      <c r="A249" s="32">
        <v>221</v>
      </c>
      <c r="B249" s="15" t="s">
        <v>13</v>
      </c>
      <c r="C249" s="16" t="s">
        <v>51</v>
      </c>
      <c r="D249" s="17" t="s">
        <v>171</v>
      </c>
      <c r="E249" s="17" t="s">
        <v>14</v>
      </c>
      <c r="F249" s="41">
        <f>435.8-11.55</f>
        <v>424.25</v>
      </c>
    </row>
    <row r="250" spans="1:6" ht="31.5" x14ac:dyDescent="0.25">
      <c r="A250" s="32">
        <v>222</v>
      </c>
      <c r="B250" s="15" t="s">
        <v>152</v>
      </c>
      <c r="C250" s="16" t="s">
        <v>51</v>
      </c>
      <c r="D250" s="17" t="s">
        <v>151</v>
      </c>
      <c r="E250" s="17"/>
      <c r="F250" s="41">
        <f>F251</f>
        <v>12.649999999999999</v>
      </c>
    </row>
    <row r="251" spans="1:6" ht="47.25" x14ac:dyDescent="0.25">
      <c r="A251" s="32">
        <v>223</v>
      </c>
      <c r="B251" s="15" t="s">
        <v>153</v>
      </c>
      <c r="C251" s="16" t="s">
        <v>51</v>
      </c>
      <c r="D251" s="17" t="s">
        <v>150</v>
      </c>
      <c r="E251" s="17"/>
      <c r="F251" s="41">
        <f>F252</f>
        <v>12.649999999999999</v>
      </c>
    </row>
    <row r="252" spans="1:6" ht="15.75" x14ac:dyDescent="0.25">
      <c r="A252" s="32">
        <v>224</v>
      </c>
      <c r="B252" s="15" t="s">
        <v>181</v>
      </c>
      <c r="C252" s="16" t="s">
        <v>51</v>
      </c>
      <c r="D252" s="17" t="s">
        <v>150</v>
      </c>
      <c r="E252" s="17" t="s">
        <v>177</v>
      </c>
      <c r="F252" s="41">
        <f>F253</f>
        <v>12.649999999999999</v>
      </c>
    </row>
    <row r="253" spans="1:6" ht="31.5" x14ac:dyDescent="0.25">
      <c r="A253" s="32">
        <v>225</v>
      </c>
      <c r="B253" s="15" t="s">
        <v>13</v>
      </c>
      <c r="C253" s="16" t="s">
        <v>51</v>
      </c>
      <c r="D253" s="17" t="s">
        <v>150</v>
      </c>
      <c r="E253" s="17" t="s">
        <v>14</v>
      </c>
      <c r="F253" s="41">
        <f>47.6-34.95</f>
        <v>12.649999999999999</v>
      </c>
    </row>
    <row r="254" spans="1:6" ht="31.5" x14ac:dyDescent="0.25">
      <c r="A254" s="32">
        <v>226</v>
      </c>
      <c r="B254" s="30" t="s">
        <v>103</v>
      </c>
      <c r="C254" s="16" t="s">
        <v>104</v>
      </c>
      <c r="D254" s="17"/>
      <c r="E254" s="17"/>
      <c r="F254" s="41">
        <f>F255</f>
        <v>77.53</v>
      </c>
    </row>
    <row r="255" spans="1:6" ht="47.25" x14ac:dyDescent="0.25">
      <c r="A255" s="32">
        <v>227</v>
      </c>
      <c r="B255" s="15" t="s">
        <v>87</v>
      </c>
      <c r="C255" s="31" t="s">
        <v>55</v>
      </c>
      <c r="D255" s="18"/>
      <c r="E255" s="18"/>
      <c r="F255" s="43">
        <f>F257</f>
        <v>77.53</v>
      </c>
    </row>
    <row r="256" spans="1:6" ht="15.75" x14ac:dyDescent="0.25">
      <c r="A256" s="49">
        <v>228</v>
      </c>
      <c r="B256" s="15" t="s">
        <v>176</v>
      </c>
      <c r="C256" s="31" t="s">
        <v>55</v>
      </c>
      <c r="D256" s="32">
        <v>500</v>
      </c>
      <c r="E256" s="18"/>
      <c r="F256" s="43">
        <f>F257</f>
        <v>77.53</v>
      </c>
    </row>
    <row r="257" spans="1:6" ht="15.75" x14ac:dyDescent="0.25">
      <c r="A257" s="49">
        <v>229</v>
      </c>
      <c r="B257" s="15" t="s">
        <v>88</v>
      </c>
      <c r="C257" s="16" t="s">
        <v>55</v>
      </c>
      <c r="D257" s="17" t="s">
        <v>56</v>
      </c>
      <c r="E257" s="17"/>
      <c r="F257" s="41">
        <f>F258</f>
        <v>77.53</v>
      </c>
    </row>
    <row r="258" spans="1:6" ht="15.75" x14ac:dyDescent="0.25">
      <c r="A258" s="49">
        <v>230</v>
      </c>
      <c r="B258" s="20" t="s">
        <v>105</v>
      </c>
      <c r="C258" s="16" t="s">
        <v>55</v>
      </c>
      <c r="D258" s="17" t="s">
        <v>56</v>
      </c>
      <c r="E258" s="17" t="s">
        <v>157</v>
      </c>
      <c r="F258" s="41">
        <f>F259</f>
        <v>77.53</v>
      </c>
    </row>
    <row r="259" spans="1:6" ht="31.5" x14ac:dyDescent="0.25">
      <c r="A259" s="49">
        <v>231</v>
      </c>
      <c r="B259" s="30" t="s">
        <v>17</v>
      </c>
      <c r="C259" s="16" t="s">
        <v>55</v>
      </c>
      <c r="D259" s="17" t="s">
        <v>56</v>
      </c>
      <c r="E259" s="17" t="s">
        <v>18</v>
      </c>
      <c r="F259" s="41">
        <v>77.53</v>
      </c>
    </row>
    <row r="260" spans="1:6" ht="15.75" x14ac:dyDescent="0.25">
      <c r="A260" s="50" t="s">
        <v>69</v>
      </c>
      <c r="B260" s="50"/>
      <c r="C260" s="50"/>
      <c r="D260" s="50"/>
      <c r="E260" s="50"/>
      <c r="F260" s="48">
        <f>+F17+F129+F177</f>
        <v>21706.05531</v>
      </c>
    </row>
    <row r="261" spans="1:6" ht="15.75" x14ac:dyDescent="0.25">
      <c r="A261" s="38"/>
      <c r="B261" s="39"/>
    </row>
    <row r="262" spans="1:6" x14ac:dyDescent="0.25">
      <c r="A262" s="39"/>
      <c r="B262" s="39"/>
      <c r="F262" s="8"/>
    </row>
    <row r="263" spans="1:6" x14ac:dyDescent="0.25">
      <c r="F263" s="5"/>
    </row>
  </sheetData>
  <mergeCells count="9">
    <mergeCell ref="A260:E260"/>
    <mergeCell ref="A14:A15"/>
    <mergeCell ref="F14:F15"/>
    <mergeCell ref="B14:B15"/>
    <mergeCell ref="B11:F11"/>
    <mergeCell ref="B12:F12"/>
    <mergeCell ref="C14:C15"/>
    <mergeCell ref="D14:D15"/>
    <mergeCell ref="E14:E1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6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2015-10-13T09:46:10Z</cp:lastPrinted>
  <dcterms:created xsi:type="dcterms:W3CDTF">2011-08-29T03:04:42Z</dcterms:created>
  <dcterms:modified xsi:type="dcterms:W3CDTF">2015-11-18T08:15:22Z</dcterms:modified>
</cp:coreProperties>
</file>