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<sst xmlns="http://schemas.openxmlformats.org/spreadsheetml/2006/main" count="340" uniqueCount="160">
  <si>
    <t>ОТЧЕТ О ФИНАНСОВЫХ РЕЗУЛЬТАТАХ ДЕЯТЕЛЬНОСТИ</t>
  </si>
  <si>
    <t>КОДЫ</t>
  </si>
  <si>
    <t>Форма по ОКУД</t>
  </si>
  <si>
    <t>на 1 января 2020 г.</t>
  </si>
  <si>
    <t>Дата</t>
  </si>
  <si>
    <t>01.01.2020</t>
  </si>
  <si>
    <t xml:space="preserve">Главный распорядитель, распорядитель, получатель бюджетных средств, </t>
  </si>
  <si>
    <t>главный администратор, администратор доходов бюджета,</t>
  </si>
  <si>
    <t>по ОКПО</t>
  </si>
  <si>
    <t>02280363</t>
  </si>
  <si>
    <t>главный администратор, администратор источников</t>
  </si>
  <si>
    <t>ИНН</t>
  </si>
  <si>
    <t>2423002154</t>
  </si>
  <si>
    <t>финансирования дефицита бюджета</t>
  </si>
  <si>
    <t>Администрация поселка Большая Ирба</t>
  </si>
  <si>
    <t>Глава по БК</t>
  </si>
  <si>
    <t>552</t>
  </si>
  <si>
    <t>Наименование бюджета (публично-правового образования)</t>
  </si>
  <si>
    <t>Бюджет муниципального образования поселок Большая Ирба Курагинского района</t>
  </si>
  <si>
    <t>по ОКТМО</t>
  </si>
  <si>
    <t>04630152</t>
  </si>
  <si>
    <t>Периодичность: годовая</t>
  </si>
  <si>
    <t>Единица измерения: руб.</t>
  </si>
  <si>
    <t>по ОКЕИ</t>
  </si>
  <si>
    <t>383</t>
  </si>
  <si>
    <t>Наименование показателя</t>
  </si>
  <si>
    <t>Код
строки</t>
  </si>
  <si>
    <t>Код по КОСГУ</t>
  </si>
  <si>
    <t>Бюджетная 
деятельность</t>
  </si>
  <si>
    <t>Средства во временном распоряжении</t>
  </si>
  <si>
    <t>Итого</t>
  </si>
  <si>
    <t>Доходы (стр. 020 + стр. 030 + стр. 040 + стр. 050 + стр. 060 + стр. 070 
+ стр. 090 + стр. 100 + стр. 110)</t>
  </si>
  <si>
    <t>-</t>
  </si>
  <si>
    <t>Налоговые доходы</t>
  </si>
  <si>
    <t>в том числе:</t>
  </si>
  <si>
    <t>Налоги</t>
  </si>
  <si>
    <t>Государственная пошлина, сборы</t>
  </si>
  <si>
    <t>Доходы от собственности</t>
  </si>
  <si>
    <t>Доходы от операционной аренды</t>
  </si>
  <si>
    <t>Доходы от оказания платных услуг (работ), компенсаций затрат</t>
  </si>
  <si>
    <t>Штрафы, пени, неустойки, возмещения ущерба</t>
  </si>
  <si>
    <t>Безвозмездные денежные поступления текущего характера</t>
  </si>
  <si>
    <t>Поступления текущего характера от других бюджетов бюджетной системы Российской Федерации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</si>
  <si>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</si>
  <si>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Безвозмездные денежные поступления капитального характера</t>
  </si>
  <si>
    <t>Доходы от операций с активами</t>
  </si>
  <si>
    <t>Доходы от выбытия активов</t>
  </si>
  <si>
    <t>Прочие доходы</t>
  </si>
  <si>
    <t>Безвозмездные неденежные поступления в сектор государственного управления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</si>
  <si>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</si>
  <si>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</si>
  <si>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Расходы (стр. 160 + стр. 170 + стр. 190 + стр. 210 + стр. 230 + 
стр. 240 + стр. 250 + стр. 260 + стр. 270)</t>
  </si>
  <si>
    <t>Оплата труда и начисления на выплаты по оплате труда</t>
  </si>
  <si>
    <t>Заработная плата</t>
  </si>
  <si>
    <t>Прочие несоциальные выплаты персоналу в денежной форме</t>
  </si>
  <si>
    <t>Начисления на выплаты по оплате труда</t>
  </si>
  <si>
    <t>Оплата работ, услуг</t>
  </si>
  <si>
    <t>Услуги связи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</si>
  <si>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</si>
  <si>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</si>
  <si>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</si>
  <si>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Прочие работы, услуги</t>
  </si>
  <si>
    <t>Страхование</t>
  </si>
  <si>
    <t>Обслуживание государственного (муниципального) долга</t>
  </si>
  <si>
    <t>Безвозмездные перечисления текущего характера организациям</t>
  </si>
  <si>
    <t>Безвозмездные перечисления бюджетам</t>
  </si>
  <si>
    <t>Перечисления другим бюджетам бюджетной системы Российской Федерации</t>
  </si>
  <si>
    <t>Социальное обеспечение</t>
  </si>
  <si>
    <t>Пенсии, пособия, выплачиваемые работодателями, нанимателями бывшим работникам</t>
  </si>
  <si>
    <t>Социальные пособия и компенсации персоналу в денежной форме</t>
  </si>
  <si>
    <t>Расходы по операциям с активами</t>
  </si>
  <si>
    <t>Амортизация</t>
  </si>
  <si>
    <t>Расходование материальных запасов</t>
  </si>
  <si>
    <t>Безвозмездные перечисления капитального характера организациям</t>
  </si>
  <si>
    <t>Безвозмездные перечисления капитального характера государственным (муниципальным) учреждениям</t>
  </si>
  <si>
    <t>Прочие расходы</t>
  </si>
  <si>
    <t>Налоги, пошлины и сборы</t>
  </si>
  <si>
    <t>Иные выплаты текущего характера физическим лицам</t>
  </si>
  <si>
    <t>Иные выплаты текущего характера организациям</t>
  </si>
  <si>
    <t>Чистый операционный результат
(стр. 301 - стр. 302); (стр. 310 + стр. 410)</t>
  </si>
  <si>
    <t>Операционный результат до налогообложения (стр. 010 − стр. 150)</t>
  </si>
  <si>
    <t>Налог на прибыль</t>
  </si>
  <si>
    <t>Операции с нефинансовыми активами
(стр. 320 + стр. 330 + стр. 350 + стр. 360 + стр. 370 + стр. 380 + стр. 390 +
 стр. 400)</t>
  </si>
  <si>
    <t>Чистое поступление основных средств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</si>
  <si>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</si>
  <si>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</si>
  <si>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</si>
  <si>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</si>
  <si>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</si>
  <si>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Чистое поступление непроизведенных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</si>
  <si>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</si>
  <si>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</si>
  <si>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</si>
  <si>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</si>
  <si>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</si>
  <si>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</si>
  <si>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материальных запасов</t>
  </si>
  <si>
    <t>Увеличение стоимости прочих материальных запасов однократного применения</t>
  </si>
  <si>
    <t>уменьшение стоимости материальных запасов</t>
  </si>
  <si>
    <t>Уменьшение стоимости горюче-смазочных материалов</t>
  </si>
  <si>
    <t>Уменьшение стоимости строительных материалов</t>
  </si>
  <si>
    <t>Уменьшение стоимости прочих оборотных ценностей (материалов)</t>
  </si>
  <si>
    <t>Уменьшение стоимости прочих материальных запасов однократного применения</t>
  </si>
  <si>
    <t>Чистое поступление прав пользования активом</t>
  </si>
  <si>
    <t>увеличение стоимости прав пользования активом</t>
  </si>
  <si>
    <t>уменьшение стоимости прав пользования активом</t>
  </si>
  <si>
    <t>Чистое изменение затрат на изготовление готовой продукции, 
выполнение работ, услуг</t>
  </si>
  <si>
    <t>увеличение затрат</t>
  </si>
  <si>
    <t>х</t>
  </si>
  <si>
    <t>уменьшение затрат</t>
  </si>
  <si>
    <t>Расходы будущих периодов</t>
  </si>
  <si>
    <t>Операции с финансовыми активами и обязательствами
(стр. 420 - стр. 510)</t>
  </si>
  <si>
    <t>Операции с финансовыми активами
(стр. 430 + стр. 440 + стр. 450 + стр. 460 + стр. 470 + стр. 480)</t>
  </si>
  <si>
    <t>Чистое поступление денежных средств и их эквивалентов</t>
  </si>
  <si>
    <t>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</si>
  <si>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</si>
  <si>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</si>
  <si>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увеличение стоимости ценных бумаг, кроме акций и иных финансовых инструментов</t>
  </si>
  <si>
    <t>уменьшение стоимости ценных бумаг, кроме акций и иных финансовых инструментов</t>
  </si>
  <si>
    <t>Чистое поступление акций и иных финансовых инструментов</t>
  </si>
  <si>
    <t>увеличение стоимости акций и иных финансовых инструментов</t>
  </si>
  <si>
    <t>уменьшение стоимости акций и иных финансовых инструментов</t>
  </si>
  <si>
    <t>Чистое предоставление заимствований</t>
  </si>
  <si>
    <t>увеличение задолженности по предоставленным заимствованиям</t>
  </si>
  <si>
    <t>уменьшение задолженности по предоставленным заимствованиям</t>
  </si>
  <si>
    <t>Чистое поступление иных финансовых активов</t>
  </si>
  <si>
    <t>увеличение стоимости иных финансовых активов</t>
  </si>
  <si>
    <t>уменьшение стоимости иных финансовых активов</t>
  </si>
  <si>
    <t xml:space="preserve">Чистое увеличение прочей дебиторской задолженности </t>
  </si>
  <si>
    <t>увеличение прочей дебиторской задолженности</t>
  </si>
  <si>
    <t>уменьшение прочей дебиторской задолженности</t>
  </si>
  <si>
    <t>Операции с обязательствами (стр. 520 + стр. 530 + стр. 540 + стр. 550 + стр. 560)</t>
  </si>
  <si>
    <t>Чистое увеличение задолженности по внутренним привлеченным заимствованиям</t>
  </si>
  <si>
    <t>увеличение задолженности по внутренним привлеченным заимствованиям</t>
  </si>
  <si>
    <t>уменьшение задолженности по внутренним привлеченным заимствованиям</t>
  </si>
  <si>
    <t>Чистое увеличение задолженности по внешним привлеченным заимствованиям</t>
  </si>
  <si>
    <t>увеличение задолженности по внешним привлеченным заимствованиям</t>
  </si>
  <si>
    <t>уменьшение задолженности по внешним привлеченным заимствованиям</t>
  </si>
  <si>
    <t xml:space="preserve">Чистое увеличение прочей кредиторской задолженности </t>
  </si>
  <si>
    <t>увеличение прочей кредиторской задолженности</t>
  </si>
  <si>
    <t>уменьшение прочей кредиторской задолженности</t>
  </si>
  <si>
    <t>Доходы будущих периодов</t>
  </si>
  <si>
    <t>Резервы предстоящих расходов</t>
  </si>
  <si>
    <t>Руководитель</t>
  </si>
  <si>
    <t>Главный бухгалтер</t>
  </si>
  <si>
    <t>С.Р. Бланк</t>
  </si>
  <si>
    <t xml:space="preserve"> </t>
  </si>
  <si>
    <t>(подпись)</t>
  </si>
  <si>
    <t>(расшифровка подписи)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</si>
  <si>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</si>
  <si>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</si>
  <si>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</si>
  <si>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</si>
  <si>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</si>
  <si>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Бланк С.Р.</t>
  </si>
  <si>
    <t>8-391-36-6-32-65</t>
  </si>
  <si>
    <t>(телефон, e-mail)</t>
  </si>
  <si>
    <t>Доходы от  платежей при пользовании природными ресурсами</t>
  </si>
  <si>
    <t>М.В.Конюхова</t>
  </si>
  <si>
    <t>Чрезвычайные доходы от операций с активами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</si>
</sst>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#,##0.00;[Red]\-#,##0.00"/>
    <numFmt numFmtId="167" formatCode="0;[Red]\-0"/>
    <numFmt numFmtId="168" formatCode="[=0]&quot;-&quot;;General"/>
    <numFmt numFmtId="169" formatCode="0.00;[Red]\-0.00"/>
    <numFmt numFmtId="170" formatCode="0&quot;Х&quot;"/>
    <numFmt numFmtId="171" formatCode="#,##0.00_ ;[Red]\-#,##0.00\ "/>
  </numFmts>
  <fonts count="42">
    <font>
      <sz val="8"/>
      <name val="Arial"/>
      <family val="2"/>
    </font>
    <font>
      <b/>
      <sz val="10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i/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Continuous" vertical="top"/>
    </xf>
    <xf numFmtId="171" fontId="0" fillId="0" borderId="0" xfId="0" applyNumberFormat="1" applyAlignment="1">
      <alignment/>
    </xf>
    <xf numFmtId="0" fontId="0" fillId="0" borderId="20" xfId="0" applyNumberFormat="1" applyFont="1" applyBorder="1" applyAlignment="1">
      <alignment horizontal="left" wrapText="1" indent="2"/>
    </xf>
    <xf numFmtId="165" fontId="0" fillId="0" borderId="21" xfId="0" applyNumberFormat="1" applyFont="1" applyBorder="1" applyAlignment="1">
      <alignment horizontal="center"/>
    </xf>
    <xf numFmtId="167" fontId="0" fillId="33" borderId="20" xfId="0" applyNumberFormat="1" applyFont="1" applyFill="1" applyBorder="1" applyAlignment="1">
      <alignment horizontal="center"/>
    </xf>
    <xf numFmtId="166" fontId="0" fillId="33" borderId="20" xfId="0" applyNumberFormat="1" applyFont="1" applyFill="1" applyBorder="1" applyAlignment="1">
      <alignment horizontal="right"/>
    </xf>
    <xf numFmtId="168" fontId="0" fillId="33" borderId="20" xfId="0" applyNumberFormat="1" applyFont="1" applyFill="1" applyBorder="1" applyAlignment="1">
      <alignment horizontal="right"/>
    </xf>
    <xf numFmtId="166" fontId="0" fillId="33" borderId="15" xfId="0" applyNumberFormat="1" applyFont="1" applyFill="1" applyBorder="1" applyAlignment="1">
      <alignment horizontal="right"/>
    </xf>
    <xf numFmtId="166" fontId="0" fillId="33" borderId="22" xfId="0" applyNumberFormat="1" applyFont="1" applyFill="1" applyBorder="1" applyAlignment="1">
      <alignment horizontal="right"/>
    </xf>
    <xf numFmtId="166" fontId="0" fillId="33" borderId="11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0" fillId="0" borderId="23" xfId="0" applyNumberFormat="1" applyFont="1" applyBorder="1" applyAlignment="1">
      <alignment horizontal="center"/>
    </xf>
    <xf numFmtId="0" fontId="0" fillId="33" borderId="0" xfId="0" applyNumberFormat="1" applyFont="1" applyFill="1" applyAlignment="1">
      <alignment horizontal="right" indent="1"/>
    </xf>
    <xf numFmtId="164" fontId="0" fillId="0" borderId="24" xfId="0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0" fillId="33" borderId="0" xfId="0" applyNumberFormat="1" applyFont="1" applyFill="1" applyAlignment="1">
      <alignment horizontal="right" vertical="center" indent="1"/>
    </xf>
    <xf numFmtId="0" fontId="0" fillId="33" borderId="25" xfId="0" applyNumberFormat="1" applyFont="1" applyFill="1" applyBorder="1" applyAlignment="1">
      <alignment horizontal="center" vertical="center"/>
    </xf>
    <xf numFmtId="0" fontId="0" fillId="33" borderId="0" xfId="0" applyNumberFormat="1" applyFill="1" applyAlignment="1">
      <alignment wrapText="1"/>
    </xf>
    <xf numFmtId="0" fontId="0" fillId="33" borderId="0" xfId="0" applyNumberFormat="1" applyFont="1" applyFill="1" applyAlignment="1">
      <alignment horizontal="right" vertical="center" wrapText="1" indent="1"/>
    </xf>
    <xf numFmtId="0" fontId="0" fillId="0" borderId="0" xfId="0" applyNumberFormat="1" applyFont="1" applyAlignment="1">
      <alignment wrapText="1"/>
    </xf>
    <xf numFmtId="0" fontId="0" fillId="33" borderId="26" xfId="0" applyNumberFormat="1" applyFont="1" applyFill="1" applyBorder="1" applyAlignment="1">
      <alignment horizontal="center" vertical="center"/>
    </xf>
    <xf numFmtId="0" fontId="0" fillId="33" borderId="27" xfId="0" applyNumberFormat="1" applyFont="1" applyFill="1" applyBorder="1" applyAlignment="1">
      <alignment wrapText="1"/>
    </xf>
    <xf numFmtId="0" fontId="0" fillId="33" borderId="0" xfId="0" applyNumberFormat="1" applyFont="1" applyFill="1" applyAlignment="1">
      <alignment horizontal="left"/>
    </xf>
    <xf numFmtId="0" fontId="0" fillId="33" borderId="28" xfId="0" applyNumberFormat="1" applyFont="1" applyFill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165" fontId="0" fillId="0" borderId="30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166" fontId="0" fillId="33" borderId="32" xfId="0" applyNumberFormat="1" applyFont="1" applyFill="1" applyBorder="1" applyAlignment="1">
      <alignment horizontal="right"/>
    </xf>
    <xf numFmtId="0" fontId="0" fillId="0" borderId="32" xfId="0" applyNumberFormat="1" applyFont="1" applyBorder="1" applyAlignment="1">
      <alignment horizontal="right"/>
    </xf>
    <xf numFmtId="166" fontId="0" fillId="33" borderId="33" xfId="0" applyNumberFormat="1" applyFont="1" applyFill="1" applyBorder="1" applyAlignment="1">
      <alignment horizontal="right"/>
    </xf>
    <xf numFmtId="0" fontId="3" fillId="0" borderId="17" xfId="0" applyNumberFormat="1" applyFont="1" applyBorder="1" applyAlignment="1">
      <alignment wrapText="1"/>
    </xf>
    <xf numFmtId="1" fontId="0" fillId="0" borderId="20" xfId="0" applyNumberFormat="1" applyFont="1" applyBorder="1" applyAlignment="1">
      <alignment horizontal="center"/>
    </xf>
    <xf numFmtId="0" fontId="0" fillId="33" borderId="20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wrapText="1" indent="2"/>
    </xf>
    <xf numFmtId="0" fontId="0" fillId="0" borderId="3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5" xfId="0" applyFont="1" applyBorder="1" applyAlignment="1">
      <alignment/>
    </xf>
    <xf numFmtId="166" fontId="0" fillId="33" borderId="17" xfId="0" applyNumberFormat="1" applyFont="1" applyFill="1" applyBorder="1" applyAlignment="1">
      <alignment horizontal="right"/>
    </xf>
    <xf numFmtId="166" fontId="0" fillId="33" borderId="27" xfId="0" applyNumberFormat="1" applyFont="1" applyFill="1" applyBorder="1" applyAlignment="1">
      <alignment horizontal="right"/>
    </xf>
    <xf numFmtId="166" fontId="0" fillId="33" borderId="36" xfId="0" applyNumberFormat="1" applyFont="1" applyFill="1" applyBorder="1" applyAlignment="1">
      <alignment horizontal="right"/>
    </xf>
    <xf numFmtId="168" fontId="0" fillId="33" borderId="15" xfId="0" applyNumberFormat="1" applyFont="1" applyFill="1" applyBorder="1" applyAlignment="1">
      <alignment horizontal="right"/>
    </xf>
    <xf numFmtId="168" fontId="0" fillId="33" borderId="22" xfId="0" applyNumberFormat="1" applyFont="1" applyFill="1" applyBorder="1" applyAlignment="1">
      <alignment horizontal="right"/>
    </xf>
    <xf numFmtId="168" fontId="0" fillId="33" borderId="11" xfId="0" applyNumberFormat="1" applyFont="1" applyFill="1" applyBorder="1" applyAlignment="1">
      <alignment horizontal="right"/>
    </xf>
    <xf numFmtId="168" fontId="0" fillId="33" borderId="17" xfId="0" applyNumberFormat="1" applyFont="1" applyFill="1" applyBorder="1" applyAlignment="1">
      <alignment horizontal="right"/>
    </xf>
    <xf numFmtId="168" fontId="0" fillId="33" borderId="27" xfId="0" applyNumberFormat="1" applyFont="1" applyFill="1" applyBorder="1" applyAlignment="1">
      <alignment horizontal="right"/>
    </xf>
    <xf numFmtId="168" fontId="0" fillId="33" borderId="36" xfId="0" applyNumberFormat="1" applyFont="1" applyFill="1" applyBorder="1" applyAlignment="1">
      <alignment horizontal="right"/>
    </xf>
    <xf numFmtId="1" fontId="0" fillId="0" borderId="21" xfId="0" applyNumberFormat="1" applyFont="1" applyBorder="1" applyAlignment="1">
      <alignment horizontal="center"/>
    </xf>
    <xf numFmtId="168" fontId="0" fillId="33" borderId="37" xfId="0" applyNumberFormat="1" applyFont="1" applyFill="1" applyBorder="1" applyAlignment="1">
      <alignment horizontal="right"/>
    </xf>
    <xf numFmtId="0" fontId="0" fillId="0" borderId="38" xfId="0" applyFont="1" applyBorder="1" applyAlignment="1">
      <alignment/>
    </xf>
    <xf numFmtId="166" fontId="0" fillId="33" borderId="37" xfId="0" applyNumberFormat="1" applyFont="1" applyFill="1" applyBorder="1" applyAlignment="1">
      <alignment horizontal="right"/>
    </xf>
    <xf numFmtId="0" fontId="2" fillId="0" borderId="15" xfId="0" applyNumberFormat="1" applyFont="1" applyBorder="1" applyAlignment="1">
      <alignment horizontal="center" vertical="center" wrapText="1"/>
    </xf>
    <xf numFmtId="1" fontId="0" fillId="0" borderId="39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66" fontId="0" fillId="33" borderId="29" xfId="0" applyNumberFormat="1" applyFont="1" applyFill="1" applyBorder="1" applyAlignment="1">
      <alignment horizontal="right"/>
    </xf>
    <xf numFmtId="0" fontId="0" fillId="0" borderId="29" xfId="0" applyNumberFormat="1" applyFont="1" applyBorder="1" applyAlignment="1">
      <alignment horizontal="right"/>
    </xf>
    <xf numFmtId="166" fontId="0" fillId="33" borderId="40" xfId="0" applyNumberFormat="1" applyFont="1" applyFill="1" applyBorder="1" applyAlignment="1">
      <alignment horizontal="right"/>
    </xf>
    <xf numFmtId="169" fontId="0" fillId="33" borderId="20" xfId="0" applyNumberFormat="1" applyFont="1" applyFill="1" applyBorder="1" applyAlignment="1">
      <alignment horizontal="right"/>
    </xf>
    <xf numFmtId="169" fontId="0" fillId="33" borderId="37" xfId="0" applyNumberFormat="1" applyFont="1" applyFill="1" applyBorder="1" applyAlignment="1">
      <alignment horizontal="right"/>
    </xf>
    <xf numFmtId="0" fontId="0" fillId="33" borderId="29" xfId="0" applyNumberFormat="1" applyFont="1" applyFill="1" applyBorder="1" applyAlignment="1">
      <alignment horizontal="right"/>
    </xf>
    <xf numFmtId="0" fontId="3" fillId="0" borderId="27" xfId="0" applyNumberFormat="1" applyFont="1" applyBorder="1" applyAlignment="1">
      <alignment wrapText="1"/>
    </xf>
    <xf numFmtId="166" fontId="0" fillId="0" borderId="20" xfId="0" applyNumberFormat="1" applyFont="1" applyBorder="1" applyAlignment="1">
      <alignment horizontal="right"/>
    </xf>
    <xf numFmtId="0" fontId="0" fillId="0" borderId="20" xfId="0" applyNumberFormat="1" applyFont="1" applyBorder="1" applyAlignment="1">
      <alignment horizontal="right"/>
    </xf>
    <xf numFmtId="0" fontId="0" fillId="33" borderId="20" xfId="0" applyNumberFormat="1" applyFont="1" applyFill="1" applyBorder="1" applyAlignment="1">
      <alignment/>
    </xf>
    <xf numFmtId="0" fontId="0" fillId="33" borderId="37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wrapText="1" indent="4"/>
    </xf>
    <xf numFmtId="0" fontId="0" fillId="0" borderId="27" xfId="0" applyNumberFormat="1" applyFont="1" applyBorder="1" applyAlignment="1">
      <alignment wrapText="1" indent="4"/>
    </xf>
    <xf numFmtId="170" fontId="0" fillId="0" borderId="20" xfId="0" applyNumberFormat="1" applyFont="1" applyBorder="1" applyAlignment="1">
      <alignment horizontal="center"/>
    </xf>
    <xf numFmtId="0" fontId="0" fillId="33" borderId="40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wrapText="1" indent="6"/>
    </xf>
    <xf numFmtId="0" fontId="3" fillId="0" borderId="15" xfId="0" applyNumberFormat="1" applyFont="1" applyBorder="1" applyAlignment="1">
      <alignment wrapText="1"/>
    </xf>
    <xf numFmtId="0" fontId="0" fillId="0" borderId="17" xfId="0" applyNumberFormat="1" applyFont="1" applyBorder="1" applyAlignment="1">
      <alignment wrapText="1" indent="4"/>
    </xf>
    <xf numFmtId="0" fontId="0" fillId="0" borderId="20" xfId="0" applyNumberFormat="1" applyFont="1" applyBorder="1" applyAlignment="1">
      <alignment horizontal="center"/>
    </xf>
    <xf numFmtId="1" fontId="0" fillId="0" borderId="41" xfId="0" applyNumberFormat="1" applyFont="1" applyBorder="1" applyAlignment="1">
      <alignment horizontal="center"/>
    </xf>
    <xf numFmtId="0" fontId="0" fillId="0" borderId="42" xfId="0" applyNumberFormat="1" applyFont="1" applyBorder="1" applyAlignment="1">
      <alignment horizontal="center"/>
    </xf>
    <xf numFmtId="166" fontId="0" fillId="33" borderId="42" xfId="0" applyNumberFormat="1" applyFont="1" applyFill="1" applyBorder="1" applyAlignment="1">
      <alignment horizontal="right"/>
    </xf>
    <xf numFmtId="0" fontId="0" fillId="33" borderId="42" xfId="0" applyNumberFormat="1" applyFont="1" applyFill="1" applyBorder="1" applyAlignment="1">
      <alignment horizontal="right"/>
    </xf>
    <xf numFmtId="166" fontId="0" fillId="33" borderId="43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5" fillId="0" borderId="19" xfId="0" applyNumberFormat="1" applyFont="1" applyBorder="1" applyAlignment="1">
      <alignment horizontal="center" vertical="top"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H172"/>
  <sheetViews>
    <sheetView tabSelected="1" zoomScalePageLayoutView="0" workbookViewId="0" topLeftCell="A1">
      <selection activeCell="W16" sqref="W16:Y16"/>
    </sheetView>
  </sheetViews>
  <sheetFormatPr defaultColWidth="10.66015625" defaultRowHeight="11.25"/>
  <cols>
    <col min="1" max="1" width="1.5" style="0" customWidth="1"/>
    <col min="2" max="2" width="2.5" style="0" customWidth="1"/>
    <col min="3" max="3" width="1.5" style="0" customWidth="1"/>
    <col min="4" max="4" width="1.0078125" style="0" customWidth="1"/>
    <col min="5" max="5" width="1.5" style="0" customWidth="1"/>
    <col min="6" max="6" width="11" style="0" customWidth="1"/>
    <col min="7" max="7" width="1.0078125" style="0" customWidth="1"/>
    <col min="8" max="8" width="13.5" style="0" customWidth="1"/>
    <col min="9" max="9" width="1.3359375" style="0" customWidth="1"/>
    <col min="10" max="10" width="4.66015625" style="0" customWidth="1"/>
    <col min="11" max="11" width="1.3359375" style="0" customWidth="1"/>
    <col min="12" max="12" width="1.83203125" style="0" customWidth="1"/>
    <col min="13" max="13" width="10.5" style="0" customWidth="1"/>
    <col min="14" max="14" width="6.5" style="0" customWidth="1"/>
    <col min="15" max="15" width="0.65625" style="0" customWidth="1"/>
    <col min="16" max="16" width="7.5" style="0" customWidth="1"/>
    <col min="17" max="17" width="8.16015625" style="0" customWidth="1"/>
    <col min="18" max="18" width="4.5" style="0" customWidth="1"/>
    <col min="19" max="19" width="0.328125" style="0" customWidth="1"/>
    <col min="20" max="20" width="6.66015625" style="0" customWidth="1"/>
    <col min="21" max="21" width="1.5" style="0" customWidth="1"/>
    <col min="22" max="22" width="7.83203125" style="0" customWidth="1"/>
    <col min="23" max="23" width="0.1640625" style="0" customWidth="1"/>
    <col min="24" max="24" width="8.16015625" style="0" customWidth="1"/>
    <col min="25" max="25" width="15" style="0" customWidth="1"/>
    <col min="26" max="26" width="4.83203125" style="0" customWidth="1"/>
    <col min="27" max="27" width="2.83203125" style="0" customWidth="1"/>
    <col min="28" max="28" width="10.5" style="0" customWidth="1"/>
    <col min="29" max="30" width="5.33203125" style="0" customWidth="1"/>
    <col min="31" max="31" width="1.83203125" style="0" customWidth="1"/>
    <col min="32" max="32" width="8.83203125" style="0" customWidth="1"/>
    <col min="33" max="33" width="7.66015625" style="0" customWidth="1"/>
    <col min="34" max="34" width="11.33203125" style="0" bestFit="1" customWidth="1"/>
  </cols>
  <sheetData>
    <row r="1" spans="1:33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32:33" ht="12.75" customHeight="1">
      <c r="AF2" s="24" t="s">
        <v>1</v>
      </c>
      <c r="AG2" s="24"/>
    </row>
    <row r="3" spans="26:33" ht="11.25" customHeight="1">
      <c r="Z3" s="25" t="s">
        <v>2</v>
      </c>
      <c r="AA3" s="25"/>
      <c r="AB3" s="25"/>
      <c r="AC3" s="25"/>
      <c r="AD3" s="25"/>
      <c r="AE3" s="25"/>
      <c r="AF3" s="26">
        <v>503121</v>
      </c>
      <c r="AG3" s="26"/>
    </row>
    <row r="4" spans="16:33" ht="11.25" customHeight="1">
      <c r="P4" s="27" t="s">
        <v>3</v>
      </c>
      <c r="Q4" s="27"/>
      <c r="R4" s="27"/>
      <c r="S4" s="27"/>
      <c r="T4" s="27"/>
      <c r="U4" s="27"/>
      <c r="V4" s="27"/>
      <c r="Z4" s="28" t="s">
        <v>4</v>
      </c>
      <c r="AA4" s="28"/>
      <c r="AB4" s="28"/>
      <c r="AC4" s="28"/>
      <c r="AD4" s="28"/>
      <c r="AE4" s="28"/>
      <c r="AF4" s="29" t="s">
        <v>5</v>
      </c>
      <c r="AG4" s="29"/>
    </row>
    <row r="5" spans="1:33" ht="11.25" customHeight="1">
      <c r="A5" s="30" t="s">
        <v>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Z5" s="31"/>
      <c r="AA5" s="31"/>
      <c r="AB5" s="31"/>
      <c r="AC5" s="31"/>
      <c r="AD5" s="31"/>
      <c r="AE5" s="31"/>
      <c r="AF5" s="1"/>
      <c r="AG5" s="2"/>
    </row>
    <row r="6" spans="1:33" ht="11.25" customHeight="1">
      <c r="A6" s="32" t="s">
        <v>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Z6" s="28" t="s">
        <v>8</v>
      </c>
      <c r="AA6" s="28"/>
      <c r="AB6" s="28"/>
      <c r="AC6" s="28"/>
      <c r="AD6" s="28"/>
      <c r="AE6" s="28"/>
      <c r="AF6" s="33" t="s">
        <v>9</v>
      </c>
      <c r="AG6" s="33"/>
    </row>
    <row r="7" spans="1:33" ht="11.25" customHeight="1">
      <c r="A7" s="32" t="s">
        <v>10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Z7" s="28" t="s">
        <v>11</v>
      </c>
      <c r="AA7" s="28"/>
      <c r="AB7" s="28"/>
      <c r="AC7" s="28"/>
      <c r="AD7" s="28"/>
      <c r="AE7" s="28"/>
      <c r="AF7" s="29" t="s">
        <v>12</v>
      </c>
      <c r="AG7" s="29"/>
    </row>
    <row r="8" spans="1:33" ht="11.25" customHeight="1">
      <c r="A8" s="32" t="s">
        <v>13</v>
      </c>
      <c r="B8" s="32"/>
      <c r="C8" s="32"/>
      <c r="D8" s="32"/>
      <c r="E8" s="32"/>
      <c r="F8" s="32"/>
      <c r="G8" s="32"/>
      <c r="H8" s="32"/>
      <c r="I8" s="32"/>
      <c r="J8" s="34" t="s">
        <v>14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28" t="s">
        <v>15</v>
      </c>
      <c r="AA8" s="28"/>
      <c r="AB8" s="28"/>
      <c r="AC8" s="28"/>
      <c r="AD8" s="28"/>
      <c r="AE8" s="28"/>
      <c r="AF8" s="33" t="s">
        <v>16</v>
      </c>
      <c r="AG8" s="33"/>
    </row>
    <row r="9" spans="1:33" ht="21.75" customHeight="1">
      <c r="A9" s="32" t="s">
        <v>17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4" t="s">
        <v>18</v>
      </c>
      <c r="Q9" s="34"/>
      <c r="R9" s="34"/>
      <c r="S9" s="34"/>
      <c r="T9" s="34"/>
      <c r="U9" s="34"/>
      <c r="V9" s="34"/>
      <c r="W9" s="34"/>
      <c r="X9" s="34"/>
      <c r="Y9" s="34"/>
      <c r="Z9" s="28" t="s">
        <v>19</v>
      </c>
      <c r="AA9" s="28"/>
      <c r="AB9" s="28"/>
      <c r="AC9" s="28"/>
      <c r="AD9" s="28"/>
      <c r="AE9" s="28"/>
      <c r="AF9" s="29" t="s">
        <v>20</v>
      </c>
      <c r="AG9" s="29"/>
    </row>
    <row r="10" spans="1:33" ht="11.25" customHeight="1">
      <c r="A10" s="3" t="s">
        <v>21</v>
      </c>
      <c r="B10" s="3"/>
      <c r="Z10" s="28"/>
      <c r="AA10" s="28"/>
      <c r="AB10" s="28"/>
      <c r="AC10" s="28"/>
      <c r="AD10" s="28"/>
      <c r="AE10" s="28"/>
      <c r="AF10" s="1"/>
      <c r="AG10" s="2"/>
    </row>
    <row r="11" spans="1:33" ht="11.25" customHeight="1">
      <c r="A11" s="35" t="s">
        <v>22</v>
      </c>
      <c r="B11" s="35"/>
      <c r="C11" s="35"/>
      <c r="D11" s="35"/>
      <c r="E11" s="35"/>
      <c r="F11" s="35"/>
      <c r="G11" s="35"/>
      <c r="H11" s="35"/>
      <c r="I11" s="35"/>
      <c r="Z11" s="28" t="s">
        <v>23</v>
      </c>
      <c r="AA11" s="28"/>
      <c r="AB11" s="28"/>
      <c r="AC11" s="28"/>
      <c r="AD11" s="28"/>
      <c r="AE11" s="28"/>
      <c r="AF11" s="36" t="s">
        <v>24</v>
      </c>
      <c r="AG11" s="36"/>
    </row>
    <row r="12" ht="5.25" customHeight="1"/>
    <row r="13" spans="1:33" ht="21.75" customHeight="1">
      <c r="A13" s="37" t="s">
        <v>25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8" t="s">
        <v>26</v>
      </c>
      <c r="T13" s="38"/>
      <c r="U13" s="38" t="s">
        <v>27</v>
      </c>
      <c r="V13" s="38"/>
      <c r="W13" s="38" t="s">
        <v>28</v>
      </c>
      <c r="X13" s="38"/>
      <c r="Y13" s="38"/>
      <c r="Z13" s="38" t="s">
        <v>29</v>
      </c>
      <c r="AA13" s="38"/>
      <c r="AB13" s="38"/>
      <c r="AC13" s="38"/>
      <c r="AD13" s="39" t="s">
        <v>30</v>
      </c>
      <c r="AE13" s="39"/>
      <c r="AF13" s="39"/>
      <c r="AG13" s="39"/>
    </row>
    <row r="14" spans="1:33" ht="11.25" customHeight="1">
      <c r="A14" s="40">
        <v>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>
        <v>2</v>
      </c>
      <c r="T14" s="40"/>
      <c r="U14" s="40">
        <v>3</v>
      </c>
      <c r="V14" s="40"/>
      <c r="W14" s="40">
        <v>4</v>
      </c>
      <c r="X14" s="40"/>
      <c r="Y14" s="40"/>
      <c r="Z14" s="40">
        <v>5</v>
      </c>
      <c r="AA14" s="40"/>
      <c r="AB14" s="40"/>
      <c r="AC14" s="40"/>
      <c r="AD14" s="41">
        <v>6</v>
      </c>
      <c r="AE14" s="41"/>
      <c r="AF14" s="41"/>
      <c r="AG14" s="41"/>
    </row>
    <row r="15" spans="1:33" ht="21.75" customHeight="1">
      <c r="A15" s="42" t="s">
        <v>31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3">
        <v>10</v>
      </c>
      <c r="T15" s="43"/>
      <c r="U15" s="44">
        <v>100</v>
      </c>
      <c r="V15" s="44"/>
      <c r="W15" s="45">
        <f>27992300.6</f>
        <v>27992300.6</v>
      </c>
      <c r="X15" s="45"/>
      <c r="Y15" s="45"/>
      <c r="Z15" s="46" t="s">
        <v>32</v>
      </c>
      <c r="AA15" s="46"/>
      <c r="AB15" s="46"/>
      <c r="AC15" s="46"/>
      <c r="AD15" s="47">
        <f>W15</f>
        <v>27992300.6</v>
      </c>
      <c r="AE15" s="47"/>
      <c r="AF15" s="47"/>
      <c r="AG15" s="47"/>
    </row>
    <row r="16" spans="1:33" s="4" customFormat="1" ht="11.25" customHeight="1">
      <c r="A16" s="48" t="s">
        <v>33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16">
        <v>20</v>
      </c>
      <c r="T16" s="16"/>
      <c r="U16" s="49">
        <v>110</v>
      </c>
      <c r="V16" s="49"/>
      <c r="W16" s="18">
        <f>4379610.48+12226.21</f>
        <v>4391836.69</v>
      </c>
      <c r="X16" s="18"/>
      <c r="Y16" s="18"/>
      <c r="Z16" s="50" t="s">
        <v>32</v>
      </c>
      <c r="AA16" s="50"/>
      <c r="AB16" s="50"/>
      <c r="AC16" s="50"/>
      <c r="AD16" s="20">
        <f>W16</f>
        <v>4391836.69</v>
      </c>
      <c r="AE16" s="21"/>
      <c r="AF16" s="21"/>
      <c r="AG16" s="22"/>
    </row>
    <row r="17" spans="1:33" ht="11.25" customHeight="1">
      <c r="A17" s="51" t="s">
        <v>34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"/>
      <c r="T17" s="6"/>
      <c r="U17" s="7"/>
      <c r="V17" s="6"/>
      <c r="Y17" s="8"/>
      <c r="AC17" s="8"/>
      <c r="AD17" s="52"/>
      <c r="AE17" s="53"/>
      <c r="AF17" s="53"/>
      <c r="AG17" s="54"/>
    </row>
    <row r="18" spans="1:33" ht="11.25" customHeight="1">
      <c r="A18" s="15" t="s">
        <v>35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6">
        <v>20</v>
      </c>
      <c r="T18" s="16"/>
      <c r="U18" s="17">
        <v>111</v>
      </c>
      <c r="V18" s="17"/>
      <c r="W18" s="18">
        <f>4271810.48+12226.21</f>
        <v>4284036.69</v>
      </c>
      <c r="X18" s="18"/>
      <c r="Y18" s="18"/>
      <c r="Z18" s="19">
        <v>0</v>
      </c>
      <c r="AA18" s="19"/>
      <c r="AB18" s="19"/>
      <c r="AC18" s="19"/>
      <c r="AD18" s="55">
        <f>W18</f>
        <v>4284036.69</v>
      </c>
      <c r="AE18" s="56"/>
      <c r="AF18" s="56"/>
      <c r="AG18" s="57"/>
    </row>
    <row r="19" spans="1:33" ht="11.25" customHeight="1">
      <c r="A19" s="15" t="s">
        <v>36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6">
        <v>20</v>
      </c>
      <c r="T19" s="16"/>
      <c r="U19" s="17">
        <v>112</v>
      </c>
      <c r="V19" s="17"/>
      <c r="W19" s="18">
        <v>107800</v>
      </c>
      <c r="X19" s="18"/>
      <c r="Y19" s="18"/>
      <c r="Z19" s="19">
        <v>0</v>
      </c>
      <c r="AA19" s="19"/>
      <c r="AB19" s="19"/>
      <c r="AC19" s="19"/>
      <c r="AD19" s="20">
        <v>107800</v>
      </c>
      <c r="AE19" s="21"/>
      <c r="AF19" s="21"/>
      <c r="AG19" s="22"/>
    </row>
    <row r="20" spans="1:33" s="4" customFormat="1" ht="11.25" customHeight="1">
      <c r="A20" s="48" t="s">
        <v>37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16">
        <v>30</v>
      </c>
      <c r="T20" s="16"/>
      <c r="U20" s="49">
        <v>120</v>
      </c>
      <c r="V20" s="49"/>
      <c r="W20" s="18">
        <v>1040473.08</v>
      </c>
      <c r="X20" s="18"/>
      <c r="Y20" s="18"/>
      <c r="Z20" s="50" t="s">
        <v>32</v>
      </c>
      <c r="AA20" s="50"/>
      <c r="AB20" s="50"/>
      <c r="AC20" s="50"/>
      <c r="AD20" s="20">
        <v>1040473.08</v>
      </c>
      <c r="AE20" s="21"/>
      <c r="AF20" s="21"/>
      <c r="AG20" s="22"/>
    </row>
    <row r="21" spans="1:33" ht="11.25" customHeight="1">
      <c r="A21" s="51" t="s">
        <v>34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"/>
      <c r="T21" s="6"/>
      <c r="U21" s="7"/>
      <c r="V21" s="6"/>
      <c r="Y21" s="8"/>
      <c r="AC21" s="8"/>
      <c r="AD21" s="52"/>
      <c r="AE21" s="53"/>
      <c r="AF21" s="53"/>
      <c r="AG21" s="54"/>
    </row>
    <row r="22" spans="1:33" ht="11.25" customHeight="1">
      <c r="A22" s="15" t="s">
        <v>38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>
        <v>30</v>
      </c>
      <c r="T22" s="16"/>
      <c r="U22" s="17">
        <v>121</v>
      </c>
      <c r="V22" s="17"/>
      <c r="W22" s="18">
        <f>1040473.08-W23</f>
        <v>1039331.95</v>
      </c>
      <c r="X22" s="18"/>
      <c r="Y22" s="18"/>
      <c r="Z22" s="19">
        <v>0</v>
      </c>
      <c r="AA22" s="19"/>
      <c r="AB22" s="19"/>
      <c r="AC22" s="19"/>
      <c r="AD22" s="55">
        <f>W22</f>
        <v>1039331.95</v>
      </c>
      <c r="AE22" s="56"/>
      <c r="AF22" s="56"/>
      <c r="AG22" s="57"/>
    </row>
    <row r="23" spans="1:33" ht="11.25" customHeight="1">
      <c r="A23" s="15" t="s">
        <v>157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6">
        <v>30</v>
      </c>
      <c r="T23" s="16"/>
      <c r="U23" s="17">
        <v>123</v>
      </c>
      <c r="V23" s="17"/>
      <c r="W23" s="18">
        <v>1141.13</v>
      </c>
      <c r="X23" s="18"/>
      <c r="Y23" s="18"/>
      <c r="Z23" s="19">
        <v>0</v>
      </c>
      <c r="AA23" s="19"/>
      <c r="AB23" s="19"/>
      <c r="AC23" s="19"/>
      <c r="AD23" s="20">
        <f>W23</f>
        <v>1141.13</v>
      </c>
      <c r="AE23" s="21"/>
      <c r="AF23" s="21"/>
      <c r="AG23" s="22"/>
    </row>
    <row r="24" spans="1:33" s="4" customFormat="1" ht="11.25" customHeight="1">
      <c r="A24" s="48" t="s">
        <v>39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16">
        <v>40</v>
      </c>
      <c r="T24" s="16"/>
      <c r="U24" s="49">
        <v>130</v>
      </c>
      <c r="V24" s="49"/>
      <c r="W24" s="19">
        <v>0</v>
      </c>
      <c r="X24" s="19"/>
      <c r="Y24" s="19"/>
      <c r="Z24" s="50" t="s">
        <v>32</v>
      </c>
      <c r="AA24" s="50"/>
      <c r="AB24" s="50"/>
      <c r="AC24" s="50"/>
      <c r="AD24" s="58">
        <v>0</v>
      </c>
      <c r="AE24" s="59"/>
      <c r="AF24" s="59"/>
      <c r="AG24" s="60"/>
    </row>
    <row r="25" spans="1:33" ht="11.25" customHeight="1">
      <c r="A25" s="51" t="s">
        <v>34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"/>
      <c r="T25" s="6"/>
      <c r="U25" s="7"/>
      <c r="V25" s="6"/>
      <c r="Y25" s="8"/>
      <c r="AC25" s="8"/>
      <c r="AD25" s="52"/>
      <c r="AE25" s="53"/>
      <c r="AF25" s="53"/>
      <c r="AG25" s="54"/>
    </row>
    <row r="26" spans="1:33" s="4" customFormat="1" ht="11.25" customHeight="1">
      <c r="A26" s="48" t="s">
        <v>40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16">
        <v>50</v>
      </c>
      <c r="T26" s="16"/>
      <c r="U26" s="49">
        <v>140</v>
      </c>
      <c r="V26" s="49"/>
      <c r="W26" s="19">
        <v>0</v>
      </c>
      <c r="X26" s="19"/>
      <c r="Y26" s="19"/>
      <c r="Z26" s="50" t="s">
        <v>32</v>
      </c>
      <c r="AA26" s="50"/>
      <c r="AB26" s="50"/>
      <c r="AC26" s="50"/>
      <c r="AD26" s="61">
        <v>0</v>
      </c>
      <c r="AE26" s="62"/>
      <c r="AF26" s="62"/>
      <c r="AG26" s="63"/>
    </row>
    <row r="27" spans="1:33" ht="11.25" customHeight="1">
      <c r="A27" s="51" t="s">
        <v>34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"/>
      <c r="T27" s="6"/>
      <c r="U27" s="7"/>
      <c r="V27" s="6"/>
      <c r="Y27" s="8"/>
      <c r="AC27" s="8"/>
      <c r="AD27" s="52"/>
      <c r="AE27" s="53"/>
      <c r="AF27" s="53"/>
      <c r="AG27" s="54"/>
    </row>
    <row r="28" spans="1:33" s="4" customFormat="1" ht="11.25" customHeight="1">
      <c r="A28" s="48" t="s">
        <v>41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16">
        <v>60</v>
      </c>
      <c r="T28" s="16"/>
      <c r="U28" s="49">
        <v>150</v>
      </c>
      <c r="V28" s="49"/>
      <c r="W28" s="18">
        <v>16180934.85</v>
      </c>
      <c r="X28" s="18"/>
      <c r="Y28" s="18"/>
      <c r="Z28" s="50" t="s">
        <v>32</v>
      </c>
      <c r="AA28" s="50"/>
      <c r="AB28" s="50"/>
      <c r="AC28" s="50"/>
      <c r="AD28" s="55">
        <v>16180934.85</v>
      </c>
      <c r="AE28" s="56"/>
      <c r="AF28" s="56"/>
      <c r="AG28" s="57"/>
    </row>
    <row r="29" spans="1:33" ht="11.25" customHeight="1">
      <c r="A29" s="51" t="s">
        <v>34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"/>
      <c r="T29" s="6"/>
      <c r="U29" s="7"/>
      <c r="V29" s="6"/>
      <c r="Y29" s="8"/>
      <c r="AC29" s="8"/>
      <c r="AD29" s="52"/>
      <c r="AE29" s="53"/>
      <c r="AF29" s="53"/>
      <c r="AG29" s="54"/>
    </row>
    <row r="30" spans="1:33" ht="21.75" customHeight="1">
      <c r="A30" s="15" t="s">
        <v>42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6">
        <v>60</v>
      </c>
      <c r="T30" s="16"/>
      <c r="U30" s="17">
        <v>151</v>
      </c>
      <c r="V30" s="17"/>
      <c r="W30" s="18">
        <v>16172445.57</v>
      </c>
      <c r="X30" s="18"/>
      <c r="Y30" s="18"/>
      <c r="Z30" s="19">
        <v>0</v>
      </c>
      <c r="AA30" s="19"/>
      <c r="AB30" s="19"/>
      <c r="AC30" s="19"/>
      <c r="AD30" s="55">
        <v>16172445.57</v>
      </c>
      <c r="AE30" s="56"/>
      <c r="AF30" s="56"/>
      <c r="AG30" s="57"/>
    </row>
    <row r="31" spans="1:33" ht="21.75" customHeight="1">
      <c r="A31" s="15" t="s">
        <v>43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6">
        <v>60</v>
      </c>
      <c r="T31" s="16"/>
      <c r="U31" s="17">
        <v>155</v>
      </c>
      <c r="V31" s="17"/>
      <c r="W31" s="18">
        <v>8489.28</v>
      </c>
      <c r="X31" s="18"/>
      <c r="Y31" s="18"/>
      <c r="Z31" s="19">
        <v>0</v>
      </c>
      <c r="AA31" s="19"/>
      <c r="AB31" s="19"/>
      <c r="AC31" s="19"/>
      <c r="AD31" s="20">
        <v>8489.28</v>
      </c>
      <c r="AE31" s="21"/>
      <c r="AF31" s="21"/>
      <c r="AG31" s="22"/>
    </row>
    <row r="32" spans="1:33" s="4" customFormat="1" ht="11.25" customHeight="1">
      <c r="A32" s="48" t="s">
        <v>44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16">
        <v>70</v>
      </c>
      <c r="T32" s="16"/>
      <c r="U32" s="49">
        <v>160</v>
      </c>
      <c r="V32" s="49"/>
      <c r="W32" s="19">
        <v>0</v>
      </c>
      <c r="X32" s="19"/>
      <c r="Y32" s="19"/>
      <c r="Z32" s="50" t="s">
        <v>32</v>
      </c>
      <c r="AA32" s="50"/>
      <c r="AB32" s="50"/>
      <c r="AC32" s="50"/>
      <c r="AD32" s="58">
        <v>0</v>
      </c>
      <c r="AE32" s="59"/>
      <c r="AF32" s="59"/>
      <c r="AG32" s="60"/>
    </row>
    <row r="33" spans="1:33" ht="11.25" customHeight="1">
      <c r="A33" s="51" t="s">
        <v>34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"/>
      <c r="T33" s="6"/>
      <c r="U33" s="7"/>
      <c r="V33" s="6"/>
      <c r="Y33" s="8"/>
      <c r="AC33" s="8"/>
      <c r="AD33" s="52"/>
      <c r="AE33" s="53"/>
      <c r="AF33" s="53"/>
      <c r="AG33" s="54"/>
    </row>
    <row r="34" spans="1:33" s="4" customFormat="1" ht="11.25" customHeight="1">
      <c r="A34" s="48" t="s">
        <v>45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16">
        <v>90</v>
      </c>
      <c r="T34" s="16"/>
      <c r="U34" s="49">
        <v>170</v>
      </c>
      <c r="V34" s="49"/>
      <c r="W34" s="18">
        <f>W36+W37</f>
        <v>-1762646.02</v>
      </c>
      <c r="X34" s="18"/>
      <c r="Y34" s="18"/>
      <c r="Z34" s="50" t="s">
        <v>32</v>
      </c>
      <c r="AA34" s="50"/>
      <c r="AB34" s="50"/>
      <c r="AC34" s="50"/>
      <c r="AD34" s="55">
        <f>W34</f>
        <v>-1762646.02</v>
      </c>
      <c r="AE34" s="56"/>
      <c r="AF34" s="56"/>
      <c r="AG34" s="57"/>
    </row>
    <row r="35" spans="1:33" ht="11.25" customHeight="1">
      <c r="A35" s="51" t="s">
        <v>34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"/>
      <c r="T35" s="6"/>
      <c r="U35" s="7"/>
      <c r="V35" s="6"/>
      <c r="Y35" s="8"/>
      <c r="AC35" s="8"/>
      <c r="AD35" s="52"/>
      <c r="AE35" s="53"/>
      <c r="AF35" s="53"/>
      <c r="AG35" s="54"/>
    </row>
    <row r="36" spans="1:33" ht="11.25" customHeight="1">
      <c r="A36" s="15" t="s">
        <v>46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6">
        <v>90</v>
      </c>
      <c r="T36" s="16"/>
      <c r="U36" s="17">
        <v>172</v>
      </c>
      <c r="V36" s="17"/>
      <c r="W36" s="18">
        <v>-1750419.81</v>
      </c>
      <c r="X36" s="18"/>
      <c r="Y36" s="18"/>
      <c r="Z36" s="19">
        <v>0</v>
      </c>
      <c r="AA36" s="19"/>
      <c r="AB36" s="19"/>
      <c r="AC36" s="19"/>
      <c r="AD36" s="55">
        <v>-1750419.81</v>
      </c>
      <c r="AE36" s="56"/>
      <c r="AF36" s="56"/>
      <c r="AG36" s="57"/>
    </row>
    <row r="37" spans="1:33" ht="11.25" customHeight="1">
      <c r="A37" s="15" t="s">
        <v>159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>
        <v>90</v>
      </c>
      <c r="T37" s="16"/>
      <c r="U37" s="17">
        <v>173</v>
      </c>
      <c r="V37" s="17"/>
      <c r="W37" s="18">
        <v>-12226.21</v>
      </c>
      <c r="X37" s="18"/>
      <c r="Y37" s="18"/>
      <c r="Z37" s="19">
        <v>0</v>
      </c>
      <c r="AA37" s="19"/>
      <c r="AB37" s="19"/>
      <c r="AC37" s="19"/>
      <c r="AD37" s="20">
        <f>W37</f>
        <v>-12226.21</v>
      </c>
      <c r="AE37" s="21"/>
      <c r="AF37" s="21"/>
      <c r="AG37" s="22"/>
    </row>
    <row r="38" spans="1:33" s="4" customFormat="1" ht="11.25" customHeight="1">
      <c r="A38" s="48" t="s">
        <v>47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64">
        <v>100</v>
      </c>
      <c r="T38" s="64"/>
      <c r="U38" s="49">
        <v>180</v>
      </c>
      <c r="V38" s="49"/>
      <c r="W38" s="19">
        <v>0</v>
      </c>
      <c r="X38" s="19"/>
      <c r="Y38" s="19"/>
      <c r="Z38" s="50" t="s">
        <v>32</v>
      </c>
      <c r="AA38" s="50"/>
      <c r="AB38" s="50"/>
      <c r="AC38" s="50"/>
      <c r="AD38" s="65">
        <v>0</v>
      </c>
      <c r="AE38" s="65"/>
      <c r="AF38" s="65"/>
      <c r="AG38" s="65"/>
    </row>
    <row r="39" spans="1:33" ht="11.25" customHeight="1">
      <c r="A39" s="51" t="s">
        <v>34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"/>
      <c r="T39" s="6"/>
      <c r="U39" s="7"/>
      <c r="V39" s="6"/>
      <c r="Y39" s="8"/>
      <c r="AC39" s="8"/>
      <c r="AD39" s="66"/>
      <c r="AE39" s="66"/>
      <c r="AF39" s="66"/>
      <c r="AG39" s="66"/>
    </row>
    <row r="40" spans="1:33" s="4" customFormat="1" ht="11.25" customHeight="1">
      <c r="A40" s="48" t="s">
        <v>48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64">
        <v>110</v>
      </c>
      <c r="T40" s="64"/>
      <c r="U40" s="49">
        <v>190</v>
      </c>
      <c r="V40" s="49"/>
      <c r="W40" s="18">
        <v>8141702</v>
      </c>
      <c r="X40" s="18"/>
      <c r="Y40" s="18"/>
      <c r="Z40" s="50" t="s">
        <v>32</v>
      </c>
      <c r="AA40" s="50"/>
      <c r="AB40" s="50"/>
      <c r="AC40" s="50"/>
      <c r="AD40" s="67">
        <v>8141702</v>
      </c>
      <c r="AE40" s="67"/>
      <c r="AF40" s="67"/>
      <c r="AG40" s="67"/>
    </row>
    <row r="41" spans="1:33" ht="11.25" customHeight="1">
      <c r="A41" s="51" t="s">
        <v>34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"/>
      <c r="T41" s="6"/>
      <c r="U41" s="7"/>
      <c r="V41" s="6"/>
      <c r="Y41" s="8"/>
      <c r="AC41" s="8"/>
      <c r="AD41" s="66"/>
      <c r="AE41" s="66"/>
      <c r="AF41" s="66"/>
      <c r="AG41" s="66"/>
    </row>
    <row r="42" spans="1:33" ht="21.75" customHeight="1">
      <c r="A42" s="15" t="s">
        <v>49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64">
        <v>110</v>
      </c>
      <c r="T42" s="64"/>
      <c r="U42" s="17">
        <v>191</v>
      </c>
      <c r="V42" s="17"/>
      <c r="W42" s="18">
        <v>2718</v>
      </c>
      <c r="X42" s="18"/>
      <c r="Y42" s="18"/>
      <c r="Z42" s="19">
        <v>0</v>
      </c>
      <c r="AA42" s="19"/>
      <c r="AB42" s="19"/>
      <c r="AC42" s="19"/>
      <c r="AD42" s="67">
        <v>2718</v>
      </c>
      <c r="AE42" s="67"/>
      <c r="AF42" s="67"/>
      <c r="AG42" s="67"/>
    </row>
    <row r="43" spans="1:33" ht="21.75" customHeight="1">
      <c r="A43" s="15" t="s">
        <v>50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64">
        <v>110</v>
      </c>
      <c r="T43" s="64"/>
      <c r="U43" s="17">
        <v>195</v>
      </c>
      <c r="V43" s="17"/>
      <c r="W43" s="18">
        <v>8138984</v>
      </c>
      <c r="X43" s="18"/>
      <c r="Y43" s="18"/>
      <c r="Z43" s="19">
        <v>0</v>
      </c>
      <c r="AA43" s="19"/>
      <c r="AB43" s="19"/>
      <c r="AC43" s="19"/>
      <c r="AD43" s="67">
        <v>8138984</v>
      </c>
      <c r="AE43" s="67"/>
      <c r="AF43" s="67"/>
      <c r="AG43" s="67"/>
    </row>
    <row r="44" spans="1:33" ht="21.75" customHeight="1">
      <c r="A44" s="68" t="s">
        <v>51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9">
        <v>150</v>
      </c>
      <c r="T44" s="69"/>
      <c r="U44" s="70">
        <v>200</v>
      </c>
      <c r="V44" s="70"/>
      <c r="W44" s="71">
        <v>29529939.68</v>
      </c>
      <c r="X44" s="71"/>
      <c r="Y44" s="71"/>
      <c r="Z44" s="72" t="s">
        <v>32</v>
      </c>
      <c r="AA44" s="72"/>
      <c r="AB44" s="72"/>
      <c r="AC44" s="72"/>
      <c r="AD44" s="73">
        <v>29529939.68</v>
      </c>
      <c r="AE44" s="73"/>
      <c r="AF44" s="73"/>
      <c r="AG44" s="73"/>
    </row>
    <row r="45" spans="1:33" s="4" customFormat="1" ht="11.25" customHeight="1">
      <c r="A45" s="48" t="s">
        <v>52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64">
        <v>160</v>
      </c>
      <c r="T45" s="64"/>
      <c r="U45" s="49">
        <v>210</v>
      </c>
      <c r="V45" s="49"/>
      <c r="W45" s="18">
        <v>4599717.04</v>
      </c>
      <c r="X45" s="18"/>
      <c r="Y45" s="18"/>
      <c r="Z45" s="50" t="s">
        <v>32</v>
      </c>
      <c r="AA45" s="50"/>
      <c r="AB45" s="50"/>
      <c r="AC45" s="50"/>
      <c r="AD45" s="67">
        <v>4599717.04</v>
      </c>
      <c r="AE45" s="67"/>
      <c r="AF45" s="67"/>
      <c r="AG45" s="67"/>
    </row>
    <row r="46" spans="1:33" ht="11.25" customHeight="1">
      <c r="A46" s="51" t="s">
        <v>34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"/>
      <c r="T46" s="6"/>
      <c r="U46" s="7"/>
      <c r="V46" s="6"/>
      <c r="Y46" s="8"/>
      <c r="AC46" s="8"/>
      <c r="AD46" s="66"/>
      <c r="AE46" s="66"/>
      <c r="AF46" s="66"/>
      <c r="AG46" s="66"/>
    </row>
    <row r="47" spans="1:33" ht="11.25" customHeight="1">
      <c r="A47" s="15" t="s">
        <v>53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64">
        <v>160</v>
      </c>
      <c r="T47" s="64"/>
      <c r="U47" s="17">
        <v>211</v>
      </c>
      <c r="V47" s="17"/>
      <c r="W47" s="18">
        <v>3537962.24</v>
      </c>
      <c r="X47" s="18"/>
      <c r="Y47" s="18"/>
      <c r="Z47" s="19">
        <v>0</v>
      </c>
      <c r="AA47" s="19"/>
      <c r="AB47" s="19"/>
      <c r="AC47" s="19"/>
      <c r="AD47" s="67">
        <v>3537962.24</v>
      </c>
      <c r="AE47" s="67"/>
      <c r="AF47" s="67"/>
      <c r="AG47" s="67"/>
    </row>
    <row r="48" spans="1:33" ht="11.25" customHeight="1">
      <c r="A48" s="15" t="s">
        <v>54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64">
        <v>160</v>
      </c>
      <c r="T48" s="64"/>
      <c r="U48" s="17">
        <v>212</v>
      </c>
      <c r="V48" s="17"/>
      <c r="W48" s="18">
        <v>1000</v>
      </c>
      <c r="X48" s="18"/>
      <c r="Y48" s="18"/>
      <c r="Z48" s="19">
        <v>0</v>
      </c>
      <c r="AA48" s="19"/>
      <c r="AB48" s="19"/>
      <c r="AC48" s="19"/>
      <c r="AD48" s="67">
        <v>1000</v>
      </c>
      <c r="AE48" s="67"/>
      <c r="AF48" s="67"/>
      <c r="AG48" s="67"/>
    </row>
    <row r="49" spans="1:33" ht="11.25" customHeight="1">
      <c r="A49" s="15" t="s">
        <v>55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64">
        <v>160</v>
      </c>
      <c r="T49" s="64"/>
      <c r="U49" s="17">
        <v>213</v>
      </c>
      <c r="V49" s="17"/>
      <c r="W49" s="18">
        <v>1060754.8</v>
      </c>
      <c r="X49" s="18"/>
      <c r="Y49" s="18"/>
      <c r="Z49" s="19">
        <v>0</v>
      </c>
      <c r="AA49" s="19"/>
      <c r="AB49" s="19"/>
      <c r="AC49" s="19"/>
      <c r="AD49" s="67">
        <v>1060754.8</v>
      </c>
      <c r="AE49" s="67"/>
      <c r="AF49" s="67"/>
      <c r="AG49" s="67"/>
    </row>
    <row r="50" spans="1:33" s="4" customFormat="1" ht="11.25" customHeight="1">
      <c r="A50" s="48" t="s">
        <v>56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64">
        <v>170</v>
      </c>
      <c r="T50" s="64"/>
      <c r="U50" s="49">
        <v>220</v>
      </c>
      <c r="V50" s="49"/>
      <c r="W50" s="18">
        <f>6367227.09+13500</f>
        <v>6380727.09</v>
      </c>
      <c r="X50" s="18"/>
      <c r="Y50" s="18"/>
      <c r="Z50" s="50" t="s">
        <v>32</v>
      </c>
      <c r="AA50" s="50"/>
      <c r="AB50" s="50"/>
      <c r="AC50" s="50"/>
      <c r="AD50" s="67">
        <f>W50</f>
        <v>6380727.09</v>
      </c>
      <c r="AE50" s="67"/>
      <c r="AF50" s="67"/>
      <c r="AG50" s="67"/>
    </row>
    <row r="51" spans="1:33" ht="11.25" customHeight="1">
      <c r="A51" s="51" t="s">
        <v>34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"/>
      <c r="T51" s="6"/>
      <c r="U51" s="7"/>
      <c r="V51" s="6"/>
      <c r="Y51" s="8"/>
      <c r="AC51" s="8"/>
      <c r="AD51" s="66"/>
      <c r="AE51" s="66"/>
      <c r="AF51" s="66"/>
      <c r="AG51" s="66"/>
    </row>
    <row r="52" spans="1:33" ht="11.25" customHeight="1">
      <c r="A52" s="15" t="s">
        <v>57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64">
        <v>170</v>
      </c>
      <c r="T52" s="64"/>
      <c r="U52" s="17">
        <v>221</v>
      </c>
      <c r="V52" s="17"/>
      <c r="W52" s="18">
        <v>95514.68</v>
      </c>
      <c r="X52" s="18"/>
      <c r="Y52" s="18"/>
      <c r="Z52" s="19">
        <v>0</v>
      </c>
      <c r="AA52" s="19"/>
      <c r="AB52" s="19"/>
      <c r="AC52" s="19"/>
      <c r="AD52" s="67">
        <v>95514.68</v>
      </c>
      <c r="AE52" s="67"/>
      <c r="AF52" s="67"/>
      <c r="AG52" s="67"/>
    </row>
    <row r="53" spans="1:33" ht="11.25" customHeight="1">
      <c r="A53" s="15" t="s">
        <v>58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64">
        <v>170</v>
      </c>
      <c r="T53" s="64"/>
      <c r="U53" s="17">
        <v>223</v>
      </c>
      <c r="V53" s="17"/>
      <c r="W53" s="18">
        <v>2027608.72</v>
      </c>
      <c r="X53" s="18"/>
      <c r="Y53" s="18"/>
      <c r="Z53" s="19">
        <v>0</v>
      </c>
      <c r="AA53" s="19"/>
      <c r="AB53" s="19"/>
      <c r="AC53" s="19"/>
      <c r="AD53" s="67">
        <v>2027608.72</v>
      </c>
      <c r="AE53" s="67"/>
      <c r="AF53" s="67"/>
      <c r="AG53" s="67"/>
    </row>
    <row r="54" spans="1:33" ht="21.75" customHeight="1">
      <c r="A54" s="15" t="s">
        <v>59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64">
        <v>170</v>
      </c>
      <c r="T54" s="64"/>
      <c r="U54" s="17">
        <v>224</v>
      </c>
      <c r="V54" s="17"/>
      <c r="W54" s="74">
        <v>720</v>
      </c>
      <c r="X54" s="74"/>
      <c r="Y54" s="74"/>
      <c r="Z54" s="19">
        <v>0</v>
      </c>
      <c r="AA54" s="19"/>
      <c r="AB54" s="19"/>
      <c r="AC54" s="19"/>
      <c r="AD54" s="75">
        <v>720</v>
      </c>
      <c r="AE54" s="75"/>
      <c r="AF54" s="75"/>
      <c r="AG54" s="75"/>
    </row>
    <row r="55" spans="1:33" ht="11.25" customHeight="1">
      <c r="A55" s="15" t="s">
        <v>60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64">
        <v>170</v>
      </c>
      <c r="T55" s="64"/>
      <c r="U55" s="17">
        <v>225</v>
      </c>
      <c r="V55" s="17"/>
      <c r="W55" s="18">
        <v>3787736.06</v>
      </c>
      <c r="X55" s="18"/>
      <c r="Y55" s="18"/>
      <c r="Z55" s="19">
        <v>0</v>
      </c>
      <c r="AA55" s="19"/>
      <c r="AB55" s="19"/>
      <c r="AC55" s="19"/>
      <c r="AD55" s="67">
        <v>3787736.06</v>
      </c>
      <c r="AE55" s="67"/>
      <c r="AF55" s="67"/>
      <c r="AG55" s="67"/>
    </row>
    <row r="56" spans="1:33" ht="11.25" customHeight="1">
      <c r="A56" s="15" t="s">
        <v>61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64">
        <v>170</v>
      </c>
      <c r="T56" s="64"/>
      <c r="U56" s="17">
        <v>226</v>
      </c>
      <c r="V56" s="17"/>
      <c r="W56" s="18">
        <f>452917.12+13500</f>
        <v>466417.12</v>
      </c>
      <c r="X56" s="18"/>
      <c r="Y56" s="18"/>
      <c r="Z56" s="19">
        <v>0</v>
      </c>
      <c r="AA56" s="19"/>
      <c r="AB56" s="19"/>
      <c r="AC56" s="19"/>
      <c r="AD56" s="67">
        <f>W56</f>
        <v>466417.12</v>
      </c>
      <c r="AE56" s="67"/>
      <c r="AF56" s="67"/>
      <c r="AG56" s="67"/>
    </row>
    <row r="57" spans="1:33" ht="11.25" customHeight="1">
      <c r="A57" s="15" t="s">
        <v>62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64">
        <v>170</v>
      </c>
      <c r="T57" s="64"/>
      <c r="U57" s="17">
        <v>227</v>
      </c>
      <c r="V57" s="17"/>
      <c r="W57" s="18">
        <v>2730.51</v>
      </c>
      <c r="X57" s="18"/>
      <c r="Y57" s="18"/>
      <c r="Z57" s="19">
        <v>0</v>
      </c>
      <c r="AA57" s="19"/>
      <c r="AB57" s="19"/>
      <c r="AC57" s="19"/>
      <c r="AD57" s="67">
        <v>2730.51</v>
      </c>
      <c r="AE57" s="67"/>
      <c r="AF57" s="67"/>
      <c r="AG57" s="67"/>
    </row>
    <row r="58" spans="1:33" s="4" customFormat="1" ht="11.25" customHeight="1">
      <c r="A58" s="48" t="s">
        <v>63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64">
        <v>190</v>
      </c>
      <c r="T58" s="64"/>
      <c r="U58" s="49">
        <v>230</v>
      </c>
      <c r="V58" s="49"/>
      <c r="W58" s="19">
        <v>0</v>
      </c>
      <c r="X58" s="19"/>
      <c r="Y58" s="19"/>
      <c r="Z58" s="50" t="s">
        <v>32</v>
      </c>
      <c r="AA58" s="50"/>
      <c r="AB58" s="50"/>
      <c r="AC58" s="50"/>
      <c r="AD58" s="65">
        <v>0</v>
      </c>
      <c r="AE58" s="65"/>
      <c r="AF58" s="65"/>
      <c r="AG58" s="65"/>
    </row>
    <row r="59" spans="1:33" ht="11.25" customHeight="1">
      <c r="A59" s="51" t="s">
        <v>34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"/>
      <c r="T59" s="6"/>
      <c r="U59" s="7"/>
      <c r="V59" s="6"/>
      <c r="Y59" s="8"/>
      <c r="AC59" s="8"/>
      <c r="AD59" s="66"/>
      <c r="AE59" s="66"/>
      <c r="AF59" s="66"/>
      <c r="AG59" s="66"/>
    </row>
    <row r="60" spans="1:33" s="4" customFormat="1" ht="11.25" customHeight="1">
      <c r="A60" s="48" t="s">
        <v>64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64">
        <v>210</v>
      </c>
      <c r="T60" s="64"/>
      <c r="U60" s="49">
        <v>240</v>
      </c>
      <c r="V60" s="49"/>
      <c r="W60" s="19">
        <v>0</v>
      </c>
      <c r="X60" s="19"/>
      <c r="Y60" s="19"/>
      <c r="Z60" s="50" t="s">
        <v>32</v>
      </c>
      <c r="AA60" s="50"/>
      <c r="AB60" s="50"/>
      <c r="AC60" s="50"/>
      <c r="AD60" s="65">
        <v>0</v>
      </c>
      <c r="AE60" s="65"/>
      <c r="AF60" s="65"/>
      <c r="AG60" s="65"/>
    </row>
    <row r="61" spans="1:33" ht="11.25" customHeight="1">
      <c r="A61" s="51" t="s">
        <v>34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"/>
      <c r="T61" s="6"/>
      <c r="U61" s="7"/>
      <c r="V61" s="6"/>
      <c r="Y61" s="8"/>
      <c r="AC61" s="8"/>
      <c r="AD61" s="66"/>
      <c r="AE61" s="66"/>
      <c r="AF61" s="66"/>
      <c r="AG61" s="66"/>
    </row>
    <row r="62" spans="1:33" s="4" customFormat="1" ht="11.25" customHeight="1">
      <c r="A62" s="48" t="s">
        <v>65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64">
        <v>230</v>
      </c>
      <c r="T62" s="64"/>
      <c r="U62" s="49">
        <v>250</v>
      </c>
      <c r="V62" s="49"/>
      <c r="W62" s="18">
        <v>9580216</v>
      </c>
      <c r="X62" s="18"/>
      <c r="Y62" s="18"/>
      <c r="Z62" s="50" t="s">
        <v>32</v>
      </c>
      <c r="AA62" s="50"/>
      <c r="AB62" s="50"/>
      <c r="AC62" s="50"/>
      <c r="AD62" s="67">
        <v>9580216</v>
      </c>
      <c r="AE62" s="67"/>
      <c r="AF62" s="67"/>
      <c r="AG62" s="67"/>
    </row>
    <row r="63" spans="1:33" ht="11.25" customHeight="1">
      <c r="A63" s="51" t="s">
        <v>34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"/>
      <c r="T63" s="6"/>
      <c r="U63" s="7"/>
      <c r="V63" s="6"/>
      <c r="Y63" s="8"/>
      <c r="AC63" s="8"/>
      <c r="AD63" s="66"/>
      <c r="AE63" s="66"/>
      <c r="AF63" s="66"/>
      <c r="AG63" s="66"/>
    </row>
    <row r="64" spans="1:33" ht="11.25" customHeight="1">
      <c r="A64" s="15" t="s">
        <v>66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64">
        <v>230</v>
      </c>
      <c r="T64" s="64"/>
      <c r="U64" s="17">
        <v>251</v>
      </c>
      <c r="V64" s="17"/>
      <c r="W64" s="18">
        <v>9580216</v>
      </c>
      <c r="X64" s="18"/>
      <c r="Y64" s="18"/>
      <c r="Z64" s="19">
        <v>0</v>
      </c>
      <c r="AA64" s="19"/>
      <c r="AB64" s="19"/>
      <c r="AC64" s="19"/>
      <c r="AD64" s="67">
        <v>9580216</v>
      </c>
      <c r="AE64" s="67"/>
      <c r="AF64" s="67"/>
      <c r="AG64" s="67"/>
    </row>
    <row r="65" spans="1:33" s="4" customFormat="1" ht="11.25" customHeight="1">
      <c r="A65" s="48" t="s">
        <v>67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64">
        <v>240</v>
      </c>
      <c r="T65" s="64"/>
      <c r="U65" s="49">
        <v>260</v>
      </c>
      <c r="V65" s="49"/>
      <c r="W65" s="18">
        <v>42864.38</v>
      </c>
      <c r="X65" s="18"/>
      <c r="Y65" s="18"/>
      <c r="Z65" s="50" t="s">
        <v>32</v>
      </c>
      <c r="AA65" s="50"/>
      <c r="AB65" s="50"/>
      <c r="AC65" s="50"/>
      <c r="AD65" s="67">
        <v>42864.38</v>
      </c>
      <c r="AE65" s="67"/>
      <c r="AF65" s="67"/>
      <c r="AG65" s="67"/>
    </row>
    <row r="66" spans="1:33" ht="11.25" customHeight="1">
      <c r="A66" s="51" t="s">
        <v>34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"/>
      <c r="T66" s="6"/>
      <c r="U66" s="7"/>
      <c r="V66" s="6"/>
      <c r="Y66" s="8"/>
      <c r="AC66" s="8"/>
      <c r="AD66" s="66"/>
      <c r="AE66" s="66"/>
      <c r="AF66" s="66"/>
      <c r="AG66" s="66"/>
    </row>
    <row r="67" spans="1:33" ht="11.25" customHeight="1">
      <c r="A67" s="15" t="s">
        <v>68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64">
        <v>240</v>
      </c>
      <c r="T67" s="64"/>
      <c r="U67" s="17">
        <v>264</v>
      </c>
      <c r="V67" s="17"/>
      <c r="W67" s="18">
        <v>28733.33</v>
      </c>
      <c r="X67" s="18"/>
      <c r="Y67" s="18"/>
      <c r="Z67" s="19">
        <v>0</v>
      </c>
      <c r="AA67" s="19"/>
      <c r="AB67" s="19"/>
      <c r="AC67" s="19"/>
      <c r="AD67" s="67">
        <v>28733.33</v>
      </c>
      <c r="AE67" s="67"/>
      <c r="AF67" s="67"/>
      <c r="AG67" s="67"/>
    </row>
    <row r="68" spans="1:33" ht="11.25" customHeight="1">
      <c r="A68" s="15" t="s">
        <v>69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64">
        <v>240</v>
      </c>
      <c r="T68" s="64"/>
      <c r="U68" s="17">
        <v>266</v>
      </c>
      <c r="V68" s="17"/>
      <c r="W68" s="18">
        <v>14131.05</v>
      </c>
      <c r="X68" s="18"/>
      <c r="Y68" s="18"/>
      <c r="Z68" s="19">
        <v>0</v>
      </c>
      <c r="AA68" s="19"/>
      <c r="AB68" s="19"/>
      <c r="AC68" s="19"/>
      <c r="AD68" s="67">
        <v>14131.05</v>
      </c>
      <c r="AE68" s="67"/>
      <c r="AF68" s="67"/>
      <c r="AG68" s="67"/>
    </row>
    <row r="69" spans="1:33" s="4" customFormat="1" ht="11.25" customHeight="1">
      <c r="A69" s="48" t="s">
        <v>70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64">
        <v>250</v>
      </c>
      <c r="T69" s="64"/>
      <c r="U69" s="49">
        <v>270</v>
      </c>
      <c r="V69" s="49"/>
      <c r="W69" s="18">
        <v>713064.11</v>
      </c>
      <c r="X69" s="18"/>
      <c r="Y69" s="18"/>
      <c r="Z69" s="50" t="s">
        <v>32</v>
      </c>
      <c r="AA69" s="50"/>
      <c r="AB69" s="50"/>
      <c r="AC69" s="50"/>
      <c r="AD69" s="67">
        <v>713064.11</v>
      </c>
      <c r="AE69" s="67"/>
      <c r="AF69" s="67"/>
      <c r="AG69" s="67"/>
    </row>
    <row r="70" spans="1:33" ht="11.25" customHeight="1">
      <c r="A70" s="51" t="s">
        <v>34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"/>
      <c r="T70" s="6"/>
      <c r="U70" s="7"/>
      <c r="V70" s="6"/>
      <c r="Y70" s="8"/>
      <c r="AC70" s="8"/>
      <c r="AD70" s="66"/>
      <c r="AE70" s="66"/>
      <c r="AF70" s="66"/>
      <c r="AG70" s="66"/>
    </row>
    <row r="71" spans="1:33" ht="11.25" customHeight="1">
      <c r="A71" s="15" t="s">
        <v>71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64">
        <v>250</v>
      </c>
      <c r="T71" s="64"/>
      <c r="U71" s="17">
        <v>271</v>
      </c>
      <c r="V71" s="17"/>
      <c r="W71" s="18">
        <v>442193.92</v>
      </c>
      <c r="X71" s="18"/>
      <c r="Y71" s="18"/>
      <c r="Z71" s="19">
        <v>0</v>
      </c>
      <c r="AA71" s="19"/>
      <c r="AB71" s="19"/>
      <c r="AC71" s="19"/>
      <c r="AD71" s="67">
        <v>442193.92</v>
      </c>
      <c r="AE71" s="67"/>
      <c r="AF71" s="67"/>
      <c r="AG71" s="67"/>
    </row>
    <row r="72" spans="1:33" ht="11.25" customHeight="1">
      <c r="A72" s="15" t="s">
        <v>72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64">
        <v>250</v>
      </c>
      <c r="T72" s="64"/>
      <c r="U72" s="17">
        <v>272</v>
      </c>
      <c r="V72" s="17"/>
      <c r="W72" s="18">
        <v>270870.19</v>
      </c>
      <c r="X72" s="18"/>
      <c r="Y72" s="18"/>
      <c r="Z72" s="19">
        <v>0</v>
      </c>
      <c r="AA72" s="19"/>
      <c r="AB72" s="19"/>
      <c r="AC72" s="19"/>
      <c r="AD72" s="67">
        <v>270870.19</v>
      </c>
      <c r="AE72" s="67"/>
      <c r="AF72" s="67"/>
      <c r="AG72" s="67"/>
    </row>
    <row r="73" spans="1:33" s="4" customFormat="1" ht="11.25" customHeight="1">
      <c r="A73" s="48" t="s">
        <v>73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64">
        <v>260</v>
      </c>
      <c r="T73" s="64"/>
      <c r="U73" s="49">
        <v>280</v>
      </c>
      <c r="V73" s="49"/>
      <c r="W73" s="18">
        <v>8138984</v>
      </c>
      <c r="X73" s="18"/>
      <c r="Y73" s="18"/>
      <c r="Z73" s="50" t="s">
        <v>32</v>
      </c>
      <c r="AA73" s="50"/>
      <c r="AB73" s="50"/>
      <c r="AC73" s="50"/>
      <c r="AD73" s="67">
        <v>8138984</v>
      </c>
      <c r="AE73" s="67"/>
      <c r="AF73" s="67"/>
      <c r="AG73" s="67"/>
    </row>
    <row r="74" spans="1:33" ht="11.25" customHeight="1">
      <c r="A74" s="51" t="s">
        <v>34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"/>
      <c r="T74" s="6"/>
      <c r="U74" s="7"/>
      <c r="V74" s="6"/>
      <c r="Y74" s="8"/>
      <c r="AC74" s="8"/>
      <c r="AD74" s="66"/>
      <c r="AE74" s="66"/>
      <c r="AF74" s="66"/>
      <c r="AG74" s="66"/>
    </row>
    <row r="75" spans="1:33" ht="21.75" customHeight="1">
      <c r="A75" s="15" t="s">
        <v>74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64">
        <v>260</v>
      </c>
      <c r="T75" s="64"/>
      <c r="U75" s="17">
        <v>281</v>
      </c>
      <c r="V75" s="17"/>
      <c r="W75" s="18">
        <v>8138984</v>
      </c>
      <c r="X75" s="18"/>
      <c r="Y75" s="18"/>
      <c r="Z75" s="19">
        <v>0</v>
      </c>
      <c r="AA75" s="19"/>
      <c r="AB75" s="19"/>
      <c r="AC75" s="19"/>
      <c r="AD75" s="67">
        <v>8138984</v>
      </c>
      <c r="AE75" s="67"/>
      <c r="AF75" s="67"/>
      <c r="AG75" s="67"/>
    </row>
    <row r="76" spans="1:33" s="4" customFormat="1" ht="11.25" customHeight="1">
      <c r="A76" s="48" t="s">
        <v>75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64">
        <v>270</v>
      </c>
      <c r="T76" s="64"/>
      <c r="U76" s="49">
        <v>290</v>
      </c>
      <c r="V76" s="49"/>
      <c r="W76" s="18">
        <f>87867.06-13500</f>
        <v>74367.06</v>
      </c>
      <c r="X76" s="18"/>
      <c r="Y76" s="18"/>
      <c r="Z76" s="50" t="s">
        <v>32</v>
      </c>
      <c r="AA76" s="50"/>
      <c r="AB76" s="50"/>
      <c r="AC76" s="50"/>
      <c r="AD76" s="67">
        <f>W76</f>
        <v>74367.06</v>
      </c>
      <c r="AE76" s="67"/>
      <c r="AF76" s="67"/>
      <c r="AG76" s="67"/>
    </row>
    <row r="77" spans="1:33" ht="11.25" customHeight="1">
      <c r="A77" s="51" t="s">
        <v>34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"/>
      <c r="T77" s="6"/>
      <c r="U77" s="7"/>
      <c r="V77" s="6"/>
      <c r="Y77" s="8"/>
      <c r="AC77" s="8"/>
      <c r="AD77" s="66"/>
      <c r="AE77" s="66"/>
      <c r="AF77" s="66"/>
      <c r="AG77" s="66"/>
    </row>
    <row r="78" spans="1:33" ht="11.25" customHeight="1">
      <c r="A78" s="15" t="s">
        <v>76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64">
        <v>270</v>
      </c>
      <c r="T78" s="64"/>
      <c r="U78" s="17">
        <v>291</v>
      </c>
      <c r="V78" s="17"/>
      <c r="W78" s="18">
        <v>70093.06</v>
      </c>
      <c r="X78" s="18"/>
      <c r="Y78" s="18"/>
      <c r="Z78" s="19">
        <v>0</v>
      </c>
      <c r="AA78" s="19"/>
      <c r="AB78" s="19"/>
      <c r="AC78" s="19"/>
      <c r="AD78" s="67">
        <v>70093.06</v>
      </c>
      <c r="AE78" s="67"/>
      <c r="AF78" s="67"/>
      <c r="AG78" s="67"/>
    </row>
    <row r="79" spans="1:33" ht="11.25" customHeight="1">
      <c r="A79" s="15" t="s">
        <v>77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64">
        <v>270</v>
      </c>
      <c r="T79" s="64"/>
      <c r="U79" s="17">
        <v>296</v>
      </c>
      <c r="V79" s="17"/>
      <c r="W79" s="18">
        <v>0</v>
      </c>
      <c r="X79" s="18"/>
      <c r="Y79" s="18"/>
      <c r="Z79" s="19">
        <v>0</v>
      </c>
      <c r="AA79" s="19"/>
      <c r="AB79" s="19"/>
      <c r="AC79" s="19"/>
      <c r="AD79" s="67">
        <f>W79</f>
        <v>0</v>
      </c>
      <c r="AE79" s="67"/>
      <c r="AF79" s="67"/>
      <c r="AG79" s="67"/>
    </row>
    <row r="80" spans="1:33" ht="11.25" customHeight="1">
      <c r="A80" s="15" t="s">
        <v>78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64">
        <v>270</v>
      </c>
      <c r="T80" s="64"/>
      <c r="U80" s="17">
        <v>297</v>
      </c>
      <c r="V80" s="17"/>
      <c r="W80" s="18">
        <v>4274</v>
      </c>
      <c r="X80" s="18"/>
      <c r="Y80" s="18"/>
      <c r="Z80" s="19">
        <v>0</v>
      </c>
      <c r="AA80" s="19"/>
      <c r="AB80" s="19"/>
      <c r="AC80" s="19"/>
      <c r="AD80" s="67">
        <v>4274</v>
      </c>
      <c r="AE80" s="67"/>
      <c r="AF80" s="67"/>
      <c r="AG80" s="67"/>
    </row>
    <row r="81" spans="1:33" ht="21.75" customHeight="1">
      <c r="A81" s="68" t="s">
        <v>79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9">
        <v>300</v>
      </c>
      <c r="T81" s="69"/>
      <c r="U81" s="9"/>
      <c r="V81" s="10"/>
      <c r="W81" s="71">
        <f>-1537639.08</f>
        <v>-1537639.08</v>
      </c>
      <c r="X81" s="71"/>
      <c r="Y81" s="71"/>
      <c r="Z81" s="76" t="s">
        <v>32</v>
      </c>
      <c r="AA81" s="76"/>
      <c r="AB81" s="76"/>
      <c r="AC81" s="76"/>
      <c r="AD81" s="73">
        <f>W81</f>
        <v>-1537639.08</v>
      </c>
      <c r="AE81" s="73"/>
      <c r="AF81" s="73"/>
      <c r="AG81" s="73"/>
    </row>
    <row r="82" spans="1:33" ht="11.25" customHeight="1">
      <c r="A82" s="77" t="s">
        <v>80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64">
        <v>301</v>
      </c>
      <c r="T82" s="64"/>
      <c r="U82" s="11"/>
      <c r="V82" s="12"/>
      <c r="W82" s="78">
        <f>-1537639.08</f>
        <v>-1537639.08</v>
      </c>
      <c r="X82" s="78"/>
      <c r="Y82" s="78"/>
      <c r="Z82" s="79" t="s">
        <v>32</v>
      </c>
      <c r="AA82" s="79"/>
      <c r="AB82" s="79"/>
      <c r="AC82" s="79"/>
      <c r="AD82" s="73">
        <f>W82</f>
        <v>-1537639.08</v>
      </c>
      <c r="AE82" s="73"/>
      <c r="AF82" s="73"/>
      <c r="AG82" s="73"/>
    </row>
    <row r="83" spans="1:33" ht="11.25" customHeight="1">
      <c r="A83" s="77" t="s">
        <v>81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64">
        <v>302</v>
      </c>
      <c r="T83" s="64"/>
      <c r="U83" s="11"/>
      <c r="V83" s="12"/>
      <c r="W83" s="80" t="s">
        <v>32</v>
      </c>
      <c r="X83" s="80"/>
      <c r="Y83" s="80"/>
      <c r="Z83" s="79" t="s">
        <v>32</v>
      </c>
      <c r="AA83" s="79"/>
      <c r="AB83" s="79"/>
      <c r="AC83" s="79"/>
      <c r="AD83" s="81" t="s">
        <v>32</v>
      </c>
      <c r="AE83" s="81"/>
      <c r="AF83" s="81"/>
      <c r="AG83" s="81"/>
    </row>
    <row r="84" spans="1:33" ht="32.25" customHeight="1">
      <c r="A84" s="42" t="s">
        <v>82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69">
        <v>310</v>
      </c>
      <c r="T84" s="69"/>
      <c r="U84" s="9"/>
      <c r="V84" s="10"/>
      <c r="W84" s="18">
        <v>-2531019.27</v>
      </c>
      <c r="X84" s="18"/>
      <c r="Y84" s="18"/>
      <c r="Z84" s="50" t="s">
        <v>32</v>
      </c>
      <c r="AA84" s="50"/>
      <c r="AB84" s="50"/>
      <c r="AC84" s="50"/>
      <c r="AD84" s="67">
        <v>-2531019.27</v>
      </c>
      <c r="AE84" s="67"/>
      <c r="AF84" s="67"/>
      <c r="AG84" s="67"/>
    </row>
    <row r="85" spans="1:33" ht="11.25" customHeight="1">
      <c r="A85" s="48" t="s">
        <v>83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64">
        <v>320</v>
      </c>
      <c r="T85" s="64"/>
      <c r="U85" s="11"/>
      <c r="V85" s="12"/>
      <c r="W85" s="18">
        <v>-2543893.19</v>
      </c>
      <c r="X85" s="18"/>
      <c r="Y85" s="18"/>
      <c r="Z85" s="50" t="s">
        <v>32</v>
      </c>
      <c r="AA85" s="50"/>
      <c r="AB85" s="50"/>
      <c r="AC85" s="50"/>
      <c r="AD85" s="67">
        <v>-2543893.19</v>
      </c>
      <c r="AE85" s="67"/>
      <c r="AF85" s="67"/>
      <c r="AG85" s="67"/>
    </row>
    <row r="86" spans="1:33" ht="11.25" customHeight="1">
      <c r="A86" s="82" t="s">
        <v>34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5"/>
      <c r="T86" s="6"/>
      <c r="U86" s="7"/>
      <c r="V86" s="6"/>
      <c r="Y86" s="8"/>
      <c r="AC86" s="8"/>
      <c r="AD86" s="66"/>
      <c r="AE86" s="66"/>
      <c r="AF86" s="66"/>
      <c r="AG86" s="66"/>
    </row>
    <row r="87" spans="1:33" ht="11.25" customHeight="1">
      <c r="A87" s="83" t="s">
        <v>84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64">
        <v>321</v>
      </c>
      <c r="T87" s="64"/>
      <c r="U87" s="49">
        <v>310</v>
      </c>
      <c r="V87" s="49"/>
      <c r="W87" s="18">
        <v>8663462</v>
      </c>
      <c r="X87" s="18"/>
      <c r="Y87" s="18"/>
      <c r="Z87" s="50" t="s">
        <v>32</v>
      </c>
      <c r="AA87" s="50"/>
      <c r="AB87" s="50"/>
      <c r="AC87" s="50"/>
      <c r="AD87" s="67">
        <v>8663462</v>
      </c>
      <c r="AE87" s="67"/>
      <c r="AF87" s="67"/>
      <c r="AG87" s="67"/>
    </row>
    <row r="88" spans="1:33" ht="11.25" customHeight="1">
      <c r="A88" s="83" t="s">
        <v>85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64">
        <v>322</v>
      </c>
      <c r="T88" s="64"/>
      <c r="U88" s="84">
        <v>41</v>
      </c>
      <c r="V88" s="84"/>
      <c r="W88" s="18">
        <v>11207355.19</v>
      </c>
      <c r="X88" s="18"/>
      <c r="Y88" s="18"/>
      <c r="Z88" s="50" t="s">
        <v>32</v>
      </c>
      <c r="AA88" s="50"/>
      <c r="AB88" s="50"/>
      <c r="AC88" s="50"/>
      <c r="AD88" s="67">
        <v>11207355.19</v>
      </c>
      <c r="AE88" s="67"/>
      <c r="AF88" s="67"/>
      <c r="AG88" s="67"/>
    </row>
    <row r="89" spans="1:33" ht="11.25" customHeight="1">
      <c r="A89" s="48" t="s">
        <v>86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69">
        <v>330</v>
      </c>
      <c r="T89" s="69"/>
      <c r="U89" s="9"/>
      <c r="V89" s="10"/>
      <c r="W89" s="76" t="s">
        <v>32</v>
      </c>
      <c r="X89" s="76"/>
      <c r="Y89" s="76"/>
      <c r="Z89" s="76" t="s">
        <v>32</v>
      </c>
      <c r="AA89" s="76"/>
      <c r="AB89" s="76"/>
      <c r="AC89" s="76"/>
      <c r="AD89" s="85" t="s">
        <v>32</v>
      </c>
      <c r="AE89" s="85"/>
      <c r="AF89" s="85"/>
      <c r="AG89" s="85"/>
    </row>
    <row r="90" spans="1:33" ht="11.25" customHeight="1">
      <c r="A90" s="82" t="s">
        <v>34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5"/>
      <c r="T90" s="6"/>
      <c r="U90" s="7"/>
      <c r="V90" s="6"/>
      <c r="Y90" s="8"/>
      <c r="AC90" s="8"/>
      <c r="AD90" s="66"/>
      <c r="AE90" s="66"/>
      <c r="AF90" s="66"/>
      <c r="AG90" s="66"/>
    </row>
    <row r="91" spans="1:33" ht="11.25" customHeight="1">
      <c r="A91" s="83" t="s">
        <v>87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64">
        <v>331</v>
      </c>
      <c r="T91" s="64"/>
      <c r="U91" s="49">
        <v>320</v>
      </c>
      <c r="V91" s="49"/>
      <c r="W91" s="50" t="s">
        <v>32</v>
      </c>
      <c r="X91" s="50"/>
      <c r="Y91" s="50"/>
      <c r="Z91" s="50" t="s">
        <v>32</v>
      </c>
      <c r="AA91" s="50"/>
      <c r="AB91" s="50"/>
      <c r="AC91" s="50"/>
      <c r="AD91" s="81" t="s">
        <v>32</v>
      </c>
      <c r="AE91" s="81"/>
      <c r="AF91" s="81"/>
      <c r="AG91" s="81"/>
    </row>
    <row r="92" spans="1:33" ht="11.25" customHeight="1">
      <c r="A92" s="83" t="s">
        <v>88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64">
        <v>332</v>
      </c>
      <c r="T92" s="64"/>
      <c r="U92" s="84">
        <v>42</v>
      </c>
      <c r="V92" s="84"/>
      <c r="W92" s="50" t="s">
        <v>32</v>
      </c>
      <c r="X92" s="50"/>
      <c r="Y92" s="50"/>
      <c r="Z92" s="50" t="s">
        <v>32</v>
      </c>
      <c r="AA92" s="50"/>
      <c r="AB92" s="50"/>
      <c r="AC92" s="50"/>
      <c r="AD92" s="81" t="s">
        <v>32</v>
      </c>
      <c r="AE92" s="81"/>
      <c r="AF92" s="81"/>
      <c r="AG92" s="81"/>
    </row>
    <row r="93" spans="1:33" ht="11.25" customHeight="1">
      <c r="A93" s="48" t="s">
        <v>89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64">
        <v>350</v>
      </c>
      <c r="T93" s="64"/>
      <c r="U93" s="11"/>
      <c r="V93" s="12"/>
      <c r="W93" s="50" t="s">
        <v>32</v>
      </c>
      <c r="X93" s="50"/>
      <c r="Y93" s="50"/>
      <c r="Z93" s="50" t="s">
        <v>32</v>
      </c>
      <c r="AA93" s="50"/>
      <c r="AB93" s="50"/>
      <c r="AC93" s="50"/>
      <c r="AD93" s="81" t="s">
        <v>32</v>
      </c>
      <c r="AE93" s="81"/>
      <c r="AF93" s="81"/>
      <c r="AG93" s="81"/>
    </row>
    <row r="94" spans="1:33" ht="11.25" customHeight="1">
      <c r="A94" s="82" t="s">
        <v>34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5"/>
      <c r="T94" s="6"/>
      <c r="U94" s="7"/>
      <c r="V94" s="6"/>
      <c r="Y94" s="8"/>
      <c r="AC94" s="8"/>
      <c r="AD94" s="66"/>
      <c r="AE94" s="66"/>
      <c r="AF94" s="66"/>
      <c r="AG94" s="66"/>
    </row>
    <row r="95" spans="1:33" ht="11.25" customHeight="1">
      <c r="A95" s="83" t="s">
        <v>90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64">
        <v>351</v>
      </c>
      <c r="T95" s="64"/>
      <c r="U95" s="49">
        <v>330</v>
      </c>
      <c r="V95" s="49"/>
      <c r="W95" s="50" t="s">
        <v>32</v>
      </c>
      <c r="X95" s="50"/>
      <c r="Y95" s="50"/>
      <c r="Z95" s="50" t="s">
        <v>32</v>
      </c>
      <c r="AA95" s="50"/>
      <c r="AB95" s="50"/>
      <c r="AC95" s="50"/>
      <c r="AD95" s="81" t="s">
        <v>32</v>
      </c>
      <c r="AE95" s="81"/>
      <c r="AF95" s="81"/>
      <c r="AG95" s="81"/>
    </row>
    <row r="96" spans="1:33" ht="11.25" customHeight="1">
      <c r="A96" s="83" t="s">
        <v>91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64">
        <v>352</v>
      </c>
      <c r="T96" s="64"/>
      <c r="U96" s="84">
        <v>43</v>
      </c>
      <c r="V96" s="84"/>
      <c r="W96" s="50" t="s">
        <v>32</v>
      </c>
      <c r="X96" s="50"/>
      <c r="Y96" s="50"/>
      <c r="Z96" s="50" t="s">
        <v>32</v>
      </c>
      <c r="AA96" s="50"/>
      <c r="AB96" s="50"/>
      <c r="AC96" s="50"/>
      <c r="AD96" s="81" t="s">
        <v>32</v>
      </c>
      <c r="AE96" s="81"/>
      <c r="AF96" s="81"/>
      <c r="AG96" s="81"/>
    </row>
    <row r="97" spans="1:33" ht="11.25" customHeight="1">
      <c r="A97" s="48" t="s">
        <v>92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64">
        <v>360</v>
      </c>
      <c r="T97" s="64"/>
      <c r="U97" s="11"/>
      <c r="V97" s="12"/>
      <c r="W97" s="18">
        <v>11963.75</v>
      </c>
      <c r="X97" s="18"/>
      <c r="Y97" s="18"/>
      <c r="Z97" s="50" t="s">
        <v>32</v>
      </c>
      <c r="AA97" s="50"/>
      <c r="AB97" s="50"/>
      <c r="AC97" s="50"/>
      <c r="AD97" s="67">
        <v>11963.75</v>
      </c>
      <c r="AE97" s="67"/>
      <c r="AF97" s="67"/>
      <c r="AG97" s="67"/>
    </row>
    <row r="98" spans="1:33" ht="11.25" customHeight="1">
      <c r="A98" s="82" t="s">
        <v>34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5"/>
      <c r="T98" s="6"/>
      <c r="U98" s="7"/>
      <c r="V98" s="6"/>
      <c r="Y98" s="8"/>
      <c r="AC98" s="8"/>
      <c r="AD98" s="66"/>
      <c r="AE98" s="66"/>
      <c r="AF98" s="66"/>
      <c r="AG98" s="66"/>
    </row>
    <row r="99" spans="1:33" ht="11.25" customHeight="1">
      <c r="A99" s="83" t="s">
        <v>93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64">
        <v>361</v>
      </c>
      <c r="T99" s="64"/>
      <c r="U99" s="49">
        <v>340</v>
      </c>
      <c r="V99" s="49"/>
      <c r="W99" s="78">
        <v>282833.94</v>
      </c>
      <c r="X99" s="78"/>
      <c r="Y99" s="78"/>
      <c r="Z99" s="79" t="s">
        <v>32</v>
      </c>
      <c r="AA99" s="79"/>
      <c r="AB99" s="79"/>
      <c r="AC99" s="79"/>
      <c r="AD99" s="67">
        <v>282833.94</v>
      </c>
      <c r="AE99" s="67"/>
      <c r="AF99" s="67"/>
      <c r="AG99" s="67"/>
    </row>
    <row r="100" spans="1:33" ht="11.25" customHeight="1">
      <c r="A100" s="86" t="s">
        <v>34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5"/>
      <c r="T100" s="6"/>
      <c r="U100" s="7"/>
      <c r="V100" s="6"/>
      <c r="Y100" s="8"/>
      <c r="AC100" s="8"/>
      <c r="AD100" s="66"/>
      <c r="AE100" s="66"/>
      <c r="AF100" s="66"/>
      <c r="AG100" s="66"/>
    </row>
    <row r="101" spans="1:33" ht="11.25" customHeight="1">
      <c r="A101" s="15" t="s">
        <v>94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64">
        <v>361</v>
      </c>
      <c r="T101" s="64"/>
      <c r="U101" s="17">
        <v>343</v>
      </c>
      <c r="V101" s="17"/>
      <c r="W101" s="18">
        <v>101039</v>
      </c>
      <c r="X101" s="18"/>
      <c r="Y101" s="18"/>
      <c r="Z101" s="19">
        <v>0</v>
      </c>
      <c r="AA101" s="19"/>
      <c r="AB101" s="19"/>
      <c r="AC101" s="19"/>
      <c r="AD101" s="67">
        <v>101039</v>
      </c>
      <c r="AE101" s="67"/>
      <c r="AF101" s="67"/>
      <c r="AG101" s="67"/>
    </row>
    <row r="102" spans="1:33" ht="11.25" customHeight="1">
      <c r="A102" s="15" t="s">
        <v>95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64">
        <v>361</v>
      </c>
      <c r="T102" s="64"/>
      <c r="U102" s="17">
        <v>344</v>
      </c>
      <c r="V102" s="17"/>
      <c r="W102" s="18">
        <v>2705</v>
      </c>
      <c r="X102" s="18"/>
      <c r="Y102" s="18"/>
      <c r="Z102" s="19">
        <v>0</v>
      </c>
      <c r="AA102" s="19"/>
      <c r="AB102" s="19"/>
      <c r="AC102" s="19"/>
      <c r="AD102" s="67">
        <v>2705</v>
      </c>
      <c r="AE102" s="67"/>
      <c r="AF102" s="67"/>
      <c r="AG102" s="67"/>
    </row>
    <row r="103" spans="1:33" ht="11.25" customHeight="1">
      <c r="A103" s="15" t="s">
        <v>96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64">
        <v>361</v>
      </c>
      <c r="T103" s="64"/>
      <c r="U103" s="17">
        <v>346</v>
      </c>
      <c r="V103" s="17"/>
      <c r="W103" s="18">
        <v>138125.8</v>
      </c>
      <c r="X103" s="18"/>
      <c r="Y103" s="18"/>
      <c r="Z103" s="19">
        <v>0</v>
      </c>
      <c r="AA103" s="19"/>
      <c r="AB103" s="19"/>
      <c r="AC103" s="19"/>
      <c r="AD103" s="67">
        <v>138125.8</v>
      </c>
      <c r="AE103" s="67"/>
      <c r="AF103" s="67"/>
      <c r="AG103" s="67"/>
    </row>
    <row r="104" spans="1:33" ht="11.25" customHeight="1">
      <c r="A104" s="15" t="s">
        <v>97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64">
        <v>361</v>
      </c>
      <c r="T104" s="64"/>
      <c r="U104" s="17">
        <v>349</v>
      </c>
      <c r="V104" s="17"/>
      <c r="W104" s="18">
        <v>40964.14</v>
      </c>
      <c r="X104" s="18"/>
      <c r="Y104" s="18"/>
      <c r="Z104" s="19">
        <v>0</v>
      </c>
      <c r="AA104" s="19"/>
      <c r="AB104" s="19"/>
      <c r="AC104" s="19"/>
      <c r="AD104" s="67">
        <v>40964.14</v>
      </c>
      <c r="AE104" s="67"/>
      <c r="AF104" s="67"/>
      <c r="AG104" s="67"/>
    </row>
    <row r="105" spans="1:33" ht="11.25" customHeight="1">
      <c r="A105" s="83" t="s">
        <v>98</v>
      </c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64">
        <v>362</v>
      </c>
      <c r="T105" s="64"/>
      <c r="U105" s="49">
        <v>440</v>
      </c>
      <c r="V105" s="49"/>
      <c r="W105" s="78">
        <v>270870.19</v>
      </c>
      <c r="X105" s="78"/>
      <c r="Y105" s="78"/>
      <c r="Z105" s="79" t="s">
        <v>32</v>
      </c>
      <c r="AA105" s="79"/>
      <c r="AB105" s="79"/>
      <c r="AC105" s="79"/>
      <c r="AD105" s="67">
        <v>270870.19</v>
      </c>
      <c r="AE105" s="67"/>
      <c r="AF105" s="67"/>
      <c r="AG105" s="67"/>
    </row>
    <row r="106" spans="1:33" ht="11.25" customHeight="1">
      <c r="A106" s="86" t="s">
        <v>34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5"/>
      <c r="T106" s="6"/>
      <c r="U106" s="7"/>
      <c r="V106" s="6"/>
      <c r="Y106" s="8"/>
      <c r="AC106" s="8"/>
      <c r="AD106" s="66"/>
      <c r="AE106" s="66"/>
      <c r="AF106" s="66"/>
      <c r="AG106" s="66"/>
    </row>
    <row r="107" spans="1:33" ht="11.25" customHeight="1">
      <c r="A107" s="15" t="s">
        <v>99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64">
        <v>362</v>
      </c>
      <c r="T107" s="64"/>
      <c r="U107" s="17">
        <v>443</v>
      </c>
      <c r="V107" s="17"/>
      <c r="W107" s="18">
        <v>101599.25</v>
      </c>
      <c r="X107" s="18"/>
      <c r="Y107" s="18"/>
      <c r="Z107" s="19">
        <v>0</v>
      </c>
      <c r="AA107" s="19"/>
      <c r="AB107" s="19"/>
      <c r="AC107" s="19"/>
      <c r="AD107" s="67">
        <v>101599.25</v>
      </c>
      <c r="AE107" s="67"/>
      <c r="AF107" s="67"/>
      <c r="AG107" s="67"/>
    </row>
    <row r="108" spans="1:33" ht="11.25" customHeight="1">
      <c r="A108" s="15" t="s">
        <v>100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64">
        <v>362</v>
      </c>
      <c r="T108" s="64"/>
      <c r="U108" s="17">
        <v>444</v>
      </c>
      <c r="V108" s="17"/>
      <c r="W108" s="18">
        <v>2385</v>
      </c>
      <c r="X108" s="18"/>
      <c r="Y108" s="18"/>
      <c r="Z108" s="19">
        <v>0</v>
      </c>
      <c r="AA108" s="19"/>
      <c r="AB108" s="19"/>
      <c r="AC108" s="19"/>
      <c r="AD108" s="67">
        <v>2385</v>
      </c>
      <c r="AE108" s="67"/>
      <c r="AF108" s="67"/>
      <c r="AG108" s="67"/>
    </row>
    <row r="109" spans="1:33" ht="11.25" customHeight="1">
      <c r="A109" s="15" t="s">
        <v>101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64">
        <v>362</v>
      </c>
      <c r="T109" s="64"/>
      <c r="U109" s="17">
        <v>446</v>
      </c>
      <c r="V109" s="17"/>
      <c r="W109" s="18">
        <v>120126.94</v>
      </c>
      <c r="X109" s="18"/>
      <c r="Y109" s="18"/>
      <c r="Z109" s="19">
        <v>0</v>
      </c>
      <c r="AA109" s="19"/>
      <c r="AB109" s="19"/>
      <c r="AC109" s="19"/>
      <c r="AD109" s="67">
        <v>120126.94</v>
      </c>
      <c r="AE109" s="67"/>
      <c r="AF109" s="67"/>
      <c r="AG109" s="67"/>
    </row>
    <row r="110" spans="1:33" ht="11.25" customHeight="1">
      <c r="A110" s="15" t="s">
        <v>102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64">
        <v>362</v>
      </c>
      <c r="T110" s="64"/>
      <c r="U110" s="17">
        <v>449</v>
      </c>
      <c r="V110" s="17"/>
      <c r="W110" s="18">
        <v>46759</v>
      </c>
      <c r="X110" s="18"/>
      <c r="Y110" s="18"/>
      <c r="Z110" s="19">
        <v>0</v>
      </c>
      <c r="AA110" s="19"/>
      <c r="AB110" s="19"/>
      <c r="AC110" s="19"/>
      <c r="AD110" s="67">
        <v>46759</v>
      </c>
      <c r="AE110" s="67"/>
      <c r="AF110" s="67"/>
      <c r="AG110" s="67"/>
    </row>
    <row r="111" spans="1:33" ht="11.25" customHeight="1">
      <c r="A111" s="87" t="s">
        <v>103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69">
        <v>370</v>
      </c>
      <c r="T111" s="69"/>
      <c r="U111" s="9"/>
      <c r="V111" s="10"/>
      <c r="W111" s="76" t="s">
        <v>32</v>
      </c>
      <c r="X111" s="76"/>
      <c r="Y111" s="76"/>
      <c r="Z111" s="76" t="s">
        <v>32</v>
      </c>
      <c r="AA111" s="76"/>
      <c r="AB111" s="76"/>
      <c r="AC111" s="76"/>
      <c r="AD111" s="85" t="s">
        <v>32</v>
      </c>
      <c r="AE111" s="85"/>
      <c r="AF111" s="85"/>
      <c r="AG111" s="85"/>
    </row>
    <row r="112" spans="1:33" ht="11.25" customHeight="1">
      <c r="A112" s="82" t="s">
        <v>34</v>
      </c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5"/>
      <c r="T112" s="6"/>
      <c r="U112" s="7"/>
      <c r="V112" s="6"/>
      <c r="Y112" s="8"/>
      <c r="AC112" s="8"/>
      <c r="AD112" s="66"/>
      <c r="AE112" s="66"/>
      <c r="AF112" s="66"/>
      <c r="AG112" s="66"/>
    </row>
    <row r="113" spans="1:33" ht="11.25" customHeight="1">
      <c r="A113" s="88" t="s">
        <v>104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64">
        <v>371</v>
      </c>
      <c r="T113" s="64"/>
      <c r="U113" s="49">
        <v>350</v>
      </c>
      <c r="V113" s="49"/>
      <c r="W113" s="50" t="s">
        <v>32</v>
      </c>
      <c r="X113" s="50"/>
      <c r="Y113" s="50"/>
      <c r="Z113" s="50" t="s">
        <v>32</v>
      </c>
      <c r="AA113" s="50"/>
      <c r="AB113" s="50"/>
      <c r="AC113" s="50"/>
      <c r="AD113" s="81" t="s">
        <v>32</v>
      </c>
      <c r="AE113" s="81"/>
      <c r="AF113" s="81"/>
      <c r="AG113" s="81"/>
    </row>
    <row r="114" spans="1:33" ht="11.25" customHeight="1">
      <c r="A114" s="88" t="s">
        <v>105</v>
      </c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64">
        <v>372</v>
      </c>
      <c r="T114" s="64"/>
      <c r="U114" s="49">
        <v>450</v>
      </c>
      <c r="V114" s="49"/>
      <c r="W114" s="50" t="s">
        <v>32</v>
      </c>
      <c r="X114" s="50"/>
      <c r="Y114" s="50"/>
      <c r="Z114" s="50" t="s">
        <v>32</v>
      </c>
      <c r="AA114" s="50"/>
      <c r="AB114" s="50"/>
      <c r="AC114" s="50"/>
      <c r="AD114" s="81" t="s">
        <v>32</v>
      </c>
      <c r="AE114" s="81"/>
      <c r="AF114" s="81"/>
      <c r="AG114" s="81"/>
    </row>
    <row r="115" spans="1:33" ht="21.75" customHeight="1">
      <c r="A115" s="48" t="s">
        <v>106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64">
        <v>390</v>
      </c>
      <c r="T115" s="64"/>
      <c r="U115" s="11"/>
      <c r="V115" s="12"/>
      <c r="W115" s="50" t="s">
        <v>32</v>
      </c>
      <c r="X115" s="50"/>
      <c r="Y115" s="50"/>
      <c r="Z115" s="50" t="s">
        <v>32</v>
      </c>
      <c r="AA115" s="50"/>
      <c r="AB115" s="50"/>
      <c r="AC115" s="50"/>
      <c r="AD115" s="81" t="s">
        <v>32</v>
      </c>
      <c r="AE115" s="81"/>
      <c r="AF115" s="81"/>
      <c r="AG115" s="81"/>
    </row>
    <row r="116" spans="1:33" ht="11.25" customHeight="1">
      <c r="A116" s="82" t="s">
        <v>34</v>
      </c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5"/>
      <c r="T116" s="6"/>
      <c r="U116" s="7"/>
      <c r="V116" s="6"/>
      <c r="Y116" s="8"/>
      <c r="AC116" s="8"/>
      <c r="AD116" s="66"/>
      <c r="AE116" s="66"/>
      <c r="AF116" s="66"/>
      <c r="AG116" s="66"/>
    </row>
    <row r="117" spans="1:33" ht="11.25" customHeight="1">
      <c r="A117" s="83" t="s">
        <v>107</v>
      </c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64">
        <v>391</v>
      </c>
      <c r="T117" s="64"/>
      <c r="U117" s="89" t="s">
        <v>108</v>
      </c>
      <c r="V117" s="89"/>
      <c r="W117" s="50" t="s">
        <v>32</v>
      </c>
      <c r="X117" s="50"/>
      <c r="Y117" s="50"/>
      <c r="Z117" s="50" t="s">
        <v>32</v>
      </c>
      <c r="AA117" s="50"/>
      <c r="AB117" s="50"/>
      <c r="AC117" s="50"/>
      <c r="AD117" s="81" t="s">
        <v>32</v>
      </c>
      <c r="AE117" s="81"/>
      <c r="AF117" s="81"/>
      <c r="AG117" s="81"/>
    </row>
    <row r="118" spans="1:33" ht="11.25" customHeight="1">
      <c r="A118" s="83" t="s">
        <v>109</v>
      </c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64">
        <v>392</v>
      </c>
      <c r="T118" s="64"/>
      <c r="U118" s="89" t="s">
        <v>108</v>
      </c>
      <c r="V118" s="89"/>
      <c r="W118" s="50" t="s">
        <v>32</v>
      </c>
      <c r="X118" s="50"/>
      <c r="Y118" s="50"/>
      <c r="Z118" s="50" t="s">
        <v>32</v>
      </c>
      <c r="AA118" s="50"/>
      <c r="AB118" s="50"/>
      <c r="AC118" s="50"/>
      <c r="AD118" s="81" t="s">
        <v>32</v>
      </c>
      <c r="AE118" s="81"/>
      <c r="AF118" s="81"/>
      <c r="AG118" s="81"/>
    </row>
    <row r="119" spans="1:33" ht="11.25" customHeight="1">
      <c r="A119" s="48" t="s">
        <v>110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69">
        <v>400</v>
      </c>
      <c r="T119" s="69"/>
      <c r="U119" s="89" t="s">
        <v>108</v>
      </c>
      <c r="V119" s="89"/>
      <c r="W119" s="74">
        <v>910.17</v>
      </c>
      <c r="X119" s="74"/>
      <c r="Y119" s="74"/>
      <c r="Z119" s="50" t="s">
        <v>32</v>
      </c>
      <c r="AA119" s="50"/>
      <c r="AB119" s="50"/>
      <c r="AC119" s="50"/>
      <c r="AD119" s="75">
        <v>910.17</v>
      </c>
      <c r="AE119" s="75"/>
      <c r="AF119" s="75"/>
      <c r="AG119" s="75"/>
    </row>
    <row r="120" spans="1:33" ht="21.75" customHeight="1">
      <c r="A120" s="42" t="s">
        <v>111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69">
        <v>410</v>
      </c>
      <c r="T120" s="69"/>
      <c r="U120" s="9"/>
      <c r="V120" s="10"/>
      <c r="W120" s="18">
        <f>993380.19</f>
        <v>993380.19</v>
      </c>
      <c r="X120" s="18"/>
      <c r="Y120" s="18"/>
      <c r="Z120" s="50" t="s">
        <v>32</v>
      </c>
      <c r="AA120" s="50"/>
      <c r="AB120" s="50"/>
      <c r="AC120" s="50"/>
      <c r="AD120" s="67">
        <f>W120</f>
        <v>993380.19</v>
      </c>
      <c r="AE120" s="67"/>
      <c r="AF120" s="67"/>
      <c r="AG120" s="67"/>
    </row>
    <row r="121" spans="1:33" ht="21.75" customHeight="1">
      <c r="A121" s="42" t="s">
        <v>112</v>
      </c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69">
        <v>420</v>
      </c>
      <c r="T121" s="69"/>
      <c r="U121" s="9"/>
      <c r="V121" s="10"/>
      <c r="W121" s="18">
        <f>-1093615.95</f>
        <v>-1093615.95</v>
      </c>
      <c r="X121" s="18"/>
      <c r="Y121" s="18"/>
      <c r="Z121" s="50" t="s">
        <v>32</v>
      </c>
      <c r="AA121" s="50"/>
      <c r="AB121" s="50"/>
      <c r="AC121" s="50"/>
      <c r="AD121" s="67">
        <v>-1093615.95</v>
      </c>
      <c r="AE121" s="67"/>
      <c r="AF121" s="67"/>
      <c r="AG121" s="67"/>
    </row>
    <row r="122" spans="1:33" ht="11.25" customHeight="1">
      <c r="A122" s="48" t="s">
        <v>113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64">
        <v>430</v>
      </c>
      <c r="T122" s="64"/>
      <c r="U122" s="11"/>
      <c r="V122" s="12"/>
      <c r="W122" s="18">
        <f>1335919.49</f>
        <v>1335919.49</v>
      </c>
      <c r="X122" s="18"/>
      <c r="Y122" s="18"/>
      <c r="Z122" s="50" t="s">
        <v>32</v>
      </c>
      <c r="AA122" s="50"/>
      <c r="AB122" s="50"/>
      <c r="AC122" s="50"/>
      <c r="AD122" s="67">
        <v>1335919.49</v>
      </c>
      <c r="AE122" s="67"/>
      <c r="AF122" s="67"/>
      <c r="AG122" s="67"/>
    </row>
    <row r="123" spans="1:33" ht="11.25" customHeight="1">
      <c r="A123" s="82" t="s">
        <v>34</v>
      </c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5"/>
      <c r="T123" s="6"/>
      <c r="U123" s="7"/>
      <c r="V123" s="6"/>
      <c r="Y123" s="8"/>
      <c r="AC123" s="8"/>
      <c r="AD123" s="66"/>
      <c r="AE123" s="66"/>
      <c r="AF123" s="66"/>
      <c r="AG123" s="66"/>
    </row>
    <row r="124" spans="1:33" ht="11.25" customHeight="1">
      <c r="A124" s="83" t="s">
        <v>114</v>
      </c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64">
        <v>431</v>
      </c>
      <c r="T124" s="64"/>
      <c r="U124" s="49">
        <v>510</v>
      </c>
      <c r="V124" s="49"/>
      <c r="W124" s="18">
        <v>23157833.84</v>
      </c>
      <c r="X124" s="18"/>
      <c r="Y124" s="18"/>
      <c r="Z124" s="18">
        <v>6996.33</v>
      </c>
      <c r="AA124" s="18"/>
      <c r="AB124" s="18"/>
      <c r="AC124" s="18"/>
      <c r="AD124" s="67">
        <v>23164830.17</v>
      </c>
      <c r="AE124" s="67"/>
      <c r="AF124" s="67"/>
      <c r="AG124" s="67"/>
    </row>
    <row r="125" spans="1:33" ht="11.25" customHeight="1">
      <c r="A125" s="83" t="s">
        <v>115</v>
      </c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64">
        <v>432</v>
      </c>
      <c r="T125" s="64"/>
      <c r="U125" s="49">
        <v>610</v>
      </c>
      <c r="V125" s="49"/>
      <c r="W125" s="18">
        <v>21821914.35</v>
      </c>
      <c r="X125" s="18"/>
      <c r="Y125" s="18"/>
      <c r="Z125" s="18">
        <v>6996.33</v>
      </c>
      <c r="AA125" s="18"/>
      <c r="AB125" s="18"/>
      <c r="AC125" s="18"/>
      <c r="AD125" s="67">
        <v>21828910.68</v>
      </c>
      <c r="AE125" s="67"/>
      <c r="AF125" s="67"/>
      <c r="AG125" s="67"/>
    </row>
    <row r="126" spans="1:33" ht="11.25" customHeight="1">
      <c r="A126" s="48" t="s">
        <v>116</v>
      </c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69">
        <v>440</v>
      </c>
      <c r="T126" s="69"/>
      <c r="U126" s="9"/>
      <c r="V126" s="10"/>
      <c r="W126" s="76" t="s">
        <v>32</v>
      </c>
      <c r="X126" s="76"/>
      <c r="Y126" s="76"/>
      <c r="Z126" s="76" t="s">
        <v>32</v>
      </c>
      <c r="AA126" s="76"/>
      <c r="AB126" s="76"/>
      <c r="AC126" s="76"/>
      <c r="AD126" s="85" t="s">
        <v>32</v>
      </c>
      <c r="AE126" s="85"/>
      <c r="AF126" s="85"/>
      <c r="AG126" s="85"/>
    </row>
    <row r="127" spans="1:33" ht="11.25" customHeight="1">
      <c r="A127" s="82" t="s">
        <v>34</v>
      </c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5"/>
      <c r="T127" s="6"/>
      <c r="U127" s="7"/>
      <c r="V127" s="6"/>
      <c r="Y127" s="8"/>
      <c r="AC127" s="8"/>
      <c r="AD127" s="66"/>
      <c r="AE127" s="66"/>
      <c r="AF127" s="66"/>
      <c r="AG127" s="66"/>
    </row>
    <row r="128" spans="1:33" ht="11.25" customHeight="1">
      <c r="A128" s="83" t="s">
        <v>117</v>
      </c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64">
        <v>441</v>
      </c>
      <c r="T128" s="64"/>
      <c r="U128" s="49">
        <v>520</v>
      </c>
      <c r="V128" s="49"/>
      <c r="W128" s="50" t="s">
        <v>32</v>
      </c>
      <c r="X128" s="50"/>
      <c r="Y128" s="50"/>
      <c r="Z128" s="50" t="s">
        <v>32</v>
      </c>
      <c r="AA128" s="50"/>
      <c r="AB128" s="50"/>
      <c r="AC128" s="50"/>
      <c r="AD128" s="81" t="s">
        <v>32</v>
      </c>
      <c r="AE128" s="81"/>
      <c r="AF128" s="81"/>
      <c r="AG128" s="81"/>
    </row>
    <row r="129" spans="1:33" ht="21.75" customHeight="1">
      <c r="A129" s="83" t="s">
        <v>118</v>
      </c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64">
        <v>442</v>
      </c>
      <c r="T129" s="64"/>
      <c r="U129" s="49">
        <v>620</v>
      </c>
      <c r="V129" s="49"/>
      <c r="W129" s="50" t="s">
        <v>32</v>
      </c>
      <c r="X129" s="50"/>
      <c r="Y129" s="50"/>
      <c r="Z129" s="50" t="s">
        <v>32</v>
      </c>
      <c r="AA129" s="50"/>
      <c r="AB129" s="50"/>
      <c r="AC129" s="50"/>
      <c r="AD129" s="81" t="s">
        <v>32</v>
      </c>
      <c r="AE129" s="81"/>
      <c r="AF129" s="81"/>
      <c r="AG129" s="81"/>
    </row>
    <row r="130" spans="1:33" ht="11.25" customHeight="1">
      <c r="A130" s="48" t="s">
        <v>119</v>
      </c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64">
        <v>450</v>
      </c>
      <c r="T130" s="64"/>
      <c r="U130" s="11"/>
      <c r="V130" s="12"/>
      <c r="W130" s="50" t="s">
        <v>32</v>
      </c>
      <c r="X130" s="50"/>
      <c r="Y130" s="50"/>
      <c r="Z130" s="50" t="s">
        <v>32</v>
      </c>
      <c r="AA130" s="50"/>
      <c r="AB130" s="50"/>
      <c r="AC130" s="50"/>
      <c r="AD130" s="81" t="s">
        <v>32</v>
      </c>
      <c r="AE130" s="81"/>
      <c r="AF130" s="81"/>
      <c r="AG130" s="81"/>
    </row>
    <row r="131" spans="1:33" ht="11.25" customHeight="1">
      <c r="A131" s="82" t="s">
        <v>34</v>
      </c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5"/>
      <c r="T131" s="6"/>
      <c r="U131" s="7"/>
      <c r="V131" s="6"/>
      <c r="Y131" s="8"/>
      <c r="AC131" s="8"/>
      <c r="AD131" s="66"/>
      <c r="AE131" s="66"/>
      <c r="AF131" s="66"/>
      <c r="AG131" s="66"/>
    </row>
    <row r="132" spans="1:33" ht="11.25" customHeight="1">
      <c r="A132" s="83" t="s">
        <v>120</v>
      </c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64">
        <v>451</v>
      </c>
      <c r="T132" s="64"/>
      <c r="U132" s="49">
        <v>530</v>
      </c>
      <c r="V132" s="49"/>
      <c r="W132" s="50" t="s">
        <v>32</v>
      </c>
      <c r="X132" s="50"/>
      <c r="Y132" s="50"/>
      <c r="Z132" s="50" t="s">
        <v>32</v>
      </c>
      <c r="AA132" s="50"/>
      <c r="AB132" s="50"/>
      <c r="AC132" s="50"/>
      <c r="AD132" s="81" t="s">
        <v>32</v>
      </c>
      <c r="AE132" s="81"/>
      <c r="AF132" s="81"/>
      <c r="AG132" s="81"/>
    </row>
    <row r="133" spans="1:33" ht="11.25" customHeight="1">
      <c r="A133" s="83" t="s">
        <v>121</v>
      </c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64">
        <v>452</v>
      </c>
      <c r="T133" s="64"/>
      <c r="U133" s="49">
        <v>630</v>
      </c>
      <c r="V133" s="49"/>
      <c r="W133" s="50" t="s">
        <v>32</v>
      </c>
      <c r="X133" s="50"/>
      <c r="Y133" s="50"/>
      <c r="Z133" s="50" t="s">
        <v>32</v>
      </c>
      <c r="AA133" s="50"/>
      <c r="AB133" s="50"/>
      <c r="AC133" s="50"/>
      <c r="AD133" s="81" t="s">
        <v>32</v>
      </c>
      <c r="AE133" s="81"/>
      <c r="AF133" s="81"/>
      <c r="AG133" s="81"/>
    </row>
    <row r="134" spans="1:33" ht="11.25" customHeight="1">
      <c r="A134" s="48" t="s">
        <v>122</v>
      </c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64">
        <v>460</v>
      </c>
      <c r="T134" s="64"/>
      <c r="U134" s="11"/>
      <c r="V134" s="12"/>
      <c r="W134" s="50" t="s">
        <v>32</v>
      </c>
      <c r="X134" s="50"/>
      <c r="Y134" s="50"/>
      <c r="Z134" s="50" t="s">
        <v>32</v>
      </c>
      <c r="AA134" s="50"/>
      <c r="AB134" s="50"/>
      <c r="AC134" s="50"/>
      <c r="AD134" s="81" t="s">
        <v>32</v>
      </c>
      <c r="AE134" s="81"/>
      <c r="AF134" s="81"/>
      <c r="AG134" s="81"/>
    </row>
    <row r="135" spans="1:33" ht="11.25" customHeight="1">
      <c r="A135" s="82" t="s">
        <v>34</v>
      </c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5"/>
      <c r="T135" s="6"/>
      <c r="U135" s="7"/>
      <c r="V135" s="6"/>
      <c r="Y135" s="8"/>
      <c r="AC135" s="8"/>
      <c r="AD135" s="66"/>
      <c r="AE135" s="66"/>
      <c r="AF135" s="66"/>
      <c r="AG135" s="66"/>
    </row>
    <row r="136" spans="1:33" ht="11.25" customHeight="1">
      <c r="A136" s="83" t="s">
        <v>123</v>
      </c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64">
        <v>461</v>
      </c>
      <c r="T136" s="64"/>
      <c r="U136" s="49">
        <v>540</v>
      </c>
      <c r="V136" s="49"/>
      <c r="W136" s="50" t="s">
        <v>32</v>
      </c>
      <c r="X136" s="50"/>
      <c r="Y136" s="50"/>
      <c r="Z136" s="50" t="s">
        <v>32</v>
      </c>
      <c r="AA136" s="50"/>
      <c r="AB136" s="50"/>
      <c r="AC136" s="50"/>
      <c r="AD136" s="81" t="s">
        <v>32</v>
      </c>
      <c r="AE136" s="81"/>
      <c r="AF136" s="81"/>
      <c r="AG136" s="81"/>
    </row>
    <row r="137" spans="1:33" ht="11.25" customHeight="1">
      <c r="A137" s="83" t="s">
        <v>124</v>
      </c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64">
        <v>462</v>
      </c>
      <c r="T137" s="64"/>
      <c r="U137" s="49">
        <v>640</v>
      </c>
      <c r="V137" s="49"/>
      <c r="W137" s="50" t="s">
        <v>32</v>
      </c>
      <c r="X137" s="50"/>
      <c r="Y137" s="50"/>
      <c r="Z137" s="50" t="s">
        <v>32</v>
      </c>
      <c r="AA137" s="50"/>
      <c r="AB137" s="50"/>
      <c r="AC137" s="50"/>
      <c r="AD137" s="81" t="s">
        <v>32</v>
      </c>
      <c r="AE137" s="81"/>
      <c r="AF137" s="81"/>
      <c r="AG137" s="81"/>
    </row>
    <row r="138" spans="1:33" ht="11.25" customHeight="1">
      <c r="A138" s="48" t="s">
        <v>125</v>
      </c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64">
        <v>470</v>
      </c>
      <c r="T138" s="64"/>
      <c r="U138" s="11"/>
      <c r="V138" s="12"/>
      <c r="W138" s="50" t="s">
        <v>32</v>
      </c>
      <c r="X138" s="50"/>
      <c r="Y138" s="50"/>
      <c r="Z138" s="50" t="s">
        <v>32</v>
      </c>
      <c r="AA138" s="50"/>
      <c r="AB138" s="50"/>
      <c r="AC138" s="50"/>
      <c r="AD138" s="81" t="s">
        <v>32</v>
      </c>
      <c r="AE138" s="81"/>
      <c r="AF138" s="81"/>
      <c r="AG138" s="81"/>
    </row>
    <row r="139" spans="1:33" ht="11.25" customHeight="1">
      <c r="A139" s="82" t="s">
        <v>34</v>
      </c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5"/>
      <c r="T139" s="6"/>
      <c r="U139" s="7"/>
      <c r="V139" s="6"/>
      <c r="Y139" s="8"/>
      <c r="AC139" s="8"/>
      <c r="AD139" s="66"/>
      <c r="AE139" s="66"/>
      <c r="AF139" s="66"/>
      <c r="AG139" s="66"/>
    </row>
    <row r="140" spans="1:33" ht="11.25" customHeight="1">
      <c r="A140" s="83" t="s">
        <v>126</v>
      </c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64">
        <v>471</v>
      </c>
      <c r="T140" s="64"/>
      <c r="U140" s="49">
        <v>550</v>
      </c>
      <c r="V140" s="49"/>
      <c r="W140" s="50" t="s">
        <v>32</v>
      </c>
      <c r="X140" s="50"/>
      <c r="Y140" s="50"/>
      <c r="Z140" s="50" t="s">
        <v>32</v>
      </c>
      <c r="AA140" s="50"/>
      <c r="AB140" s="50"/>
      <c r="AC140" s="50"/>
      <c r="AD140" s="81" t="s">
        <v>32</v>
      </c>
      <c r="AE140" s="81"/>
      <c r="AF140" s="81"/>
      <c r="AG140" s="81"/>
    </row>
    <row r="141" spans="1:33" ht="11.25" customHeight="1">
      <c r="A141" s="83" t="s">
        <v>127</v>
      </c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64">
        <v>472</v>
      </c>
      <c r="T141" s="64"/>
      <c r="U141" s="49">
        <v>650</v>
      </c>
      <c r="V141" s="49"/>
      <c r="W141" s="50" t="s">
        <v>32</v>
      </c>
      <c r="X141" s="50"/>
      <c r="Y141" s="50"/>
      <c r="Z141" s="50" t="s">
        <v>32</v>
      </c>
      <c r="AA141" s="50"/>
      <c r="AB141" s="50"/>
      <c r="AC141" s="50"/>
      <c r="AD141" s="81" t="s">
        <v>32</v>
      </c>
      <c r="AE141" s="81"/>
      <c r="AF141" s="81"/>
      <c r="AG141" s="81"/>
    </row>
    <row r="142" spans="1:33" ht="11.25" customHeight="1">
      <c r="A142" s="48" t="s">
        <v>128</v>
      </c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69">
        <v>480</v>
      </c>
      <c r="T142" s="69"/>
      <c r="U142" s="9"/>
      <c r="V142" s="10"/>
      <c r="W142" s="71">
        <f>W144-W145</f>
        <v>-2429535.4399999976</v>
      </c>
      <c r="X142" s="71"/>
      <c r="Y142" s="71"/>
      <c r="Z142" s="76" t="s">
        <v>32</v>
      </c>
      <c r="AA142" s="76"/>
      <c r="AB142" s="76"/>
      <c r="AC142" s="76"/>
      <c r="AD142" s="73">
        <f>W142</f>
        <v>-2429535.4399999976</v>
      </c>
      <c r="AE142" s="73"/>
      <c r="AF142" s="73"/>
      <c r="AG142" s="73"/>
    </row>
    <row r="143" spans="1:33" ht="11.25" customHeight="1">
      <c r="A143" s="82" t="s">
        <v>34</v>
      </c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5"/>
      <c r="T143" s="6"/>
      <c r="U143" s="7"/>
      <c r="V143" s="6"/>
      <c r="Y143" s="8"/>
      <c r="AC143" s="8"/>
      <c r="AD143" s="66"/>
      <c r="AE143" s="66"/>
      <c r="AF143" s="66"/>
      <c r="AG143" s="66"/>
    </row>
    <row r="144" spans="1:33" ht="11.25" customHeight="1">
      <c r="A144" s="83" t="s">
        <v>129</v>
      </c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64">
        <v>481</v>
      </c>
      <c r="T144" s="64"/>
      <c r="U144" s="49">
        <v>560</v>
      </c>
      <c r="V144" s="49"/>
      <c r="W144" s="18">
        <f>21402171.14</f>
        <v>21402171.14</v>
      </c>
      <c r="X144" s="18"/>
      <c r="Y144" s="18"/>
      <c r="Z144" s="50" t="s">
        <v>32</v>
      </c>
      <c r="AA144" s="50"/>
      <c r="AB144" s="50"/>
      <c r="AC144" s="50"/>
      <c r="AD144" s="67">
        <f>W144</f>
        <v>21402171.14</v>
      </c>
      <c r="AE144" s="67"/>
      <c r="AF144" s="67"/>
      <c r="AG144" s="67"/>
    </row>
    <row r="145" spans="1:33" ht="11.25" customHeight="1">
      <c r="A145" s="83" t="s">
        <v>130</v>
      </c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64">
        <v>482</v>
      </c>
      <c r="T145" s="64"/>
      <c r="U145" s="49">
        <v>660</v>
      </c>
      <c r="V145" s="49"/>
      <c r="W145" s="18">
        <v>23831706.58</v>
      </c>
      <c r="X145" s="18"/>
      <c r="Y145" s="18"/>
      <c r="Z145" s="50" t="s">
        <v>32</v>
      </c>
      <c r="AA145" s="50"/>
      <c r="AB145" s="50"/>
      <c r="AC145" s="50"/>
      <c r="AD145" s="67">
        <v>23831706.58</v>
      </c>
      <c r="AE145" s="67"/>
      <c r="AF145" s="67"/>
      <c r="AG145" s="67"/>
    </row>
    <row r="146" spans="1:33" ht="15" customHeight="1">
      <c r="A146" s="42" t="s">
        <v>131</v>
      </c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69">
        <v>510</v>
      </c>
      <c r="T146" s="69"/>
      <c r="U146" s="9"/>
      <c r="V146" s="10"/>
      <c r="W146" s="18">
        <f>-2086996.14</f>
        <v>-2086996.14</v>
      </c>
      <c r="X146" s="18"/>
      <c r="Y146" s="18"/>
      <c r="Z146" s="50" t="s">
        <v>32</v>
      </c>
      <c r="AA146" s="50"/>
      <c r="AB146" s="50"/>
      <c r="AC146" s="50"/>
      <c r="AD146" s="67">
        <f>W146</f>
        <v>-2086996.14</v>
      </c>
      <c r="AE146" s="67"/>
      <c r="AF146" s="67"/>
      <c r="AG146" s="67"/>
    </row>
    <row r="147" spans="1:33" ht="11.25" customHeight="1">
      <c r="A147" s="48" t="s">
        <v>132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64">
        <v>520</v>
      </c>
      <c r="T147" s="64"/>
      <c r="U147" s="11"/>
      <c r="V147" s="12"/>
      <c r="W147" s="50" t="s">
        <v>32</v>
      </c>
      <c r="X147" s="50"/>
      <c r="Y147" s="50"/>
      <c r="Z147" s="50" t="s">
        <v>32</v>
      </c>
      <c r="AA147" s="50"/>
      <c r="AB147" s="50"/>
      <c r="AC147" s="50"/>
      <c r="AD147" s="81" t="s">
        <v>32</v>
      </c>
      <c r="AE147" s="81"/>
      <c r="AF147" s="81"/>
      <c r="AG147" s="81"/>
    </row>
    <row r="148" spans="1:33" ht="11.25" customHeight="1">
      <c r="A148" s="82" t="s">
        <v>34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5"/>
      <c r="T148" s="6"/>
      <c r="U148" s="7"/>
      <c r="V148" s="6"/>
      <c r="Y148" s="8"/>
      <c r="AC148" s="8"/>
      <c r="AD148" s="66"/>
      <c r="AE148" s="66"/>
      <c r="AF148" s="66"/>
      <c r="AG148" s="66"/>
    </row>
    <row r="149" spans="1:33" ht="11.25" customHeight="1">
      <c r="A149" s="83" t="s">
        <v>133</v>
      </c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64">
        <v>521</v>
      </c>
      <c r="T149" s="64"/>
      <c r="U149" s="49">
        <v>710</v>
      </c>
      <c r="V149" s="49"/>
      <c r="W149" s="50" t="s">
        <v>32</v>
      </c>
      <c r="X149" s="50"/>
      <c r="Y149" s="50"/>
      <c r="Z149" s="50" t="s">
        <v>32</v>
      </c>
      <c r="AA149" s="50"/>
      <c r="AB149" s="50"/>
      <c r="AC149" s="50"/>
      <c r="AD149" s="81" t="s">
        <v>32</v>
      </c>
      <c r="AE149" s="81"/>
      <c r="AF149" s="81"/>
      <c r="AG149" s="81"/>
    </row>
    <row r="150" spans="1:33" ht="11.25" customHeight="1">
      <c r="A150" s="83" t="s">
        <v>134</v>
      </c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64">
        <v>522</v>
      </c>
      <c r="T150" s="64"/>
      <c r="U150" s="49">
        <v>810</v>
      </c>
      <c r="V150" s="49"/>
      <c r="W150" s="50" t="s">
        <v>32</v>
      </c>
      <c r="X150" s="50"/>
      <c r="Y150" s="50"/>
      <c r="Z150" s="50" t="s">
        <v>32</v>
      </c>
      <c r="AA150" s="50"/>
      <c r="AB150" s="50"/>
      <c r="AC150" s="50"/>
      <c r="AD150" s="81" t="s">
        <v>32</v>
      </c>
      <c r="AE150" s="81"/>
      <c r="AF150" s="81"/>
      <c r="AG150" s="81"/>
    </row>
    <row r="151" spans="1:33" ht="11.25" customHeight="1">
      <c r="A151" s="48" t="s">
        <v>135</v>
      </c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69">
        <v>530</v>
      </c>
      <c r="T151" s="69"/>
      <c r="U151" s="9"/>
      <c r="V151" s="10"/>
      <c r="W151" s="76" t="s">
        <v>32</v>
      </c>
      <c r="X151" s="76"/>
      <c r="Y151" s="76"/>
      <c r="Z151" s="76" t="s">
        <v>32</v>
      </c>
      <c r="AA151" s="76"/>
      <c r="AB151" s="76"/>
      <c r="AC151" s="76"/>
      <c r="AD151" s="85" t="s">
        <v>32</v>
      </c>
      <c r="AE151" s="85"/>
      <c r="AF151" s="85"/>
      <c r="AG151" s="85"/>
    </row>
    <row r="152" spans="1:33" ht="11.25" customHeight="1">
      <c r="A152" s="82" t="s">
        <v>34</v>
      </c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5"/>
      <c r="T152" s="6"/>
      <c r="U152" s="7"/>
      <c r="V152" s="6"/>
      <c r="Y152" s="8"/>
      <c r="AC152" s="8"/>
      <c r="AD152" s="66"/>
      <c r="AE152" s="66"/>
      <c r="AF152" s="66"/>
      <c r="AG152" s="66"/>
    </row>
    <row r="153" spans="1:33" ht="11.25" customHeight="1">
      <c r="A153" s="83" t="s">
        <v>136</v>
      </c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64">
        <v>531</v>
      </c>
      <c r="T153" s="64"/>
      <c r="U153" s="49">
        <v>720</v>
      </c>
      <c r="V153" s="49"/>
      <c r="W153" s="50" t="s">
        <v>32</v>
      </c>
      <c r="X153" s="50"/>
      <c r="Y153" s="50"/>
      <c r="Z153" s="50" t="s">
        <v>32</v>
      </c>
      <c r="AA153" s="50"/>
      <c r="AB153" s="50"/>
      <c r="AC153" s="50"/>
      <c r="AD153" s="81" t="s">
        <v>32</v>
      </c>
      <c r="AE153" s="81"/>
      <c r="AF153" s="81"/>
      <c r="AG153" s="81"/>
    </row>
    <row r="154" spans="1:33" ht="11.25" customHeight="1">
      <c r="A154" s="83" t="s">
        <v>137</v>
      </c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64">
        <v>532</v>
      </c>
      <c r="T154" s="64"/>
      <c r="U154" s="49">
        <v>820</v>
      </c>
      <c r="V154" s="49"/>
      <c r="W154" s="50" t="s">
        <v>32</v>
      </c>
      <c r="X154" s="50"/>
      <c r="Y154" s="50"/>
      <c r="Z154" s="50" t="s">
        <v>32</v>
      </c>
      <c r="AA154" s="50"/>
      <c r="AB154" s="50"/>
      <c r="AC154" s="50"/>
      <c r="AD154" s="81" t="s">
        <v>32</v>
      </c>
      <c r="AE154" s="81"/>
      <c r="AF154" s="81"/>
      <c r="AG154" s="81"/>
    </row>
    <row r="155" spans="1:33" ht="11.25" customHeight="1">
      <c r="A155" s="48" t="s">
        <v>138</v>
      </c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64">
        <v>540</v>
      </c>
      <c r="T155" s="64"/>
      <c r="U155" s="11"/>
      <c r="V155" s="12"/>
      <c r="W155" s="18">
        <f>W157-W158</f>
        <v>-161664.19000000134</v>
      </c>
      <c r="X155" s="18"/>
      <c r="Y155" s="18"/>
      <c r="Z155" s="50" t="s">
        <v>32</v>
      </c>
      <c r="AA155" s="50"/>
      <c r="AB155" s="50"/>
      <c r="AC155" s="50"/>
      <c r="AD155" s="67">
        <f>AD157-AD158</f>
        <v>-161664.19000000134</v>
      </c>
      <c r="AE155" s="67"/>
      <c r="AF155" s="67"/>
      <c r="AG155" s="67"/>
    </row>
    <row r="156" spans="1:33" ht="11.25" customHeight="1">
      <c r="A156" s="82" t="s">
        <v>34</v>
      </c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5"/>
      <c r="T156" s="6"/>
      <c r="U156" s="7"/>
      <c r="V156" s="6"/>
      <c r="Y156" s="8"/>
      <c r="AC156" s="8"/>
      <c r="AD156" s="66"/>
      <c r="AE156" s="66"/>
      <c r="AF156" s="66"/>
      <c r="AG156" s="66"/>
    </row>
    <row r="157" spans="1:34" ht="11.25" customHeight="1">
      <c r="A157" s="83" t="s">
        <v>139</v>
      </c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64">
        <v>541</v>
      </c>
      <c r="T157" s="64"/>
      <c r="U157" s="49">
        <v>730</v>
      </c>
      <c r="V157" s="49"/>
      <c r="W157" s="18">
        <f>25438951.2</f>
        <v>25438951.2</v>
      </c>
      <c r="X157" s="18"/>
      <c r="Y157" s="18"/>
      <c r="Z157" s="18">
        <v>6996.33</v>
      </c>
      <c r="AA157" s="18"/>
      <c r="AB157" s="18"/>
      <c r="AC157" s="18"/>
      <c r="AD157" s="67">
        <f>W157+Z157</f>
        <v>25445947.529999997</v>
      </c>
      <c r="AE157" s="67"/>
      <c r="AF157" s="67"/>
      <c r="AG157" s="67"/>
      <c r="AH157" s="14"/>
    </row>
    <row r="158" spans="1:33" ht="11.25" customHeight="1">
      <c r="A158" s="83" t="s">
        <v>140</v>
      </c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64">
        <v>542</v>
      </c>
      <c r="T158" s="64"/>
      <c r="U158" s="49">
        <v>830</v>
      </c>
      <c r="V158" s="49"/>
      <c r="W158" s="18">
        <v>25600615.39</v>
      </c>
      <c r="X158" s="18"/>
      <c r="Y158" s="18"/>
      <c r="Z158" s="18">
        <v>6996.33</v>
      </c>
      <c r="AA158" s="18"/>
      <c r="AB158" s="18"/>
      <c r="AC158" s="18"/>
      <c r="AD158" s="67">
        <v>25607611.72</v>
      </c>
      <c r="AE158" s="67"/>
      <c r="AF158" s="67"/>
      <c r="AG158" s="67"/>
    </row>
    <row r="159" spans="1:33" ht="11.25" customHeight="1">
      <c r="A159" s="48" t="s">
        <v>141</v>
      </c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64">
        <v>550</v>
      </c>
      <c r="T159" s="64"/>
      <c r="U159" s="89" t="s">
        <v>108</v>
      </c>
      <c r="V159" s="89"/>
      <c r="W159" s="18">
        <v>-1848296.47</v>
      </c>
      <c r="X159" s="18"/>
      <c r="Y159" s="18"/>
      <c r="Z159" s="50" t="s">
        <v>32</v>
      </c>
      <c r="AA159" s="50"/>
      <c r="AB159" s="50"/>
      <c r="AC159" s="50"/>
      <c r="AD159" s="67">
        <v>-1848296.47</v>
      </c>
      <c r="AE159" s="67"/>
      <c r="AF159" s="67"/>
      <c r="AG159" s="67"/>
    </row>
    <row r="160" spans="1:33" ht="11.25" customHeight="1">
      <c r="A160" s="48" t="s">
        <v>142</v>
      </c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90">
        <v>560</v>
      </c>
      <c r="T160" s="90"/>
      <c r="U160" s="91" t="s">
        <v>108</v>
      </c>
      <c r="V160" s="91"/>
      <c r="W160" s="92">
        <v>-77035.48</v>
      </c>
      <c r="X160" s="92"/>
      <c r="Y160" s="92"/>
      <c r="Z160" s="93" t="s">
        <v>32</v>
      </c>
      <c r="AA160" s="93"/>
      <c r="AB160" s="93"/>
      <c r="AC160" s="93"/>
      <c r="AD160" s="94">
        <v>-77035.48</v>
      </c>
      <c r="AE160" s="94"/>
      <c r="AF160" s="94"/>
      <c r="AG160" s="94"/>
    </row>
    <row r="161" ht="24" customHeight="1"/>
    <row r="162" spans="2:33" ht="12" customHeight="1">
      <c r="B162" s="95" t="s">
        <v>143</v>
      </c>
      <c r="C162" s="95"/>
      <c r="D162" s="95"/>
      <c r="E162" s="95"/>
      <c r="F162" s="95"/>
      <c r="G162" s="95"/>
      <c r="M162" s="96" t="s">
        <v>158</v>
      </c>
      <c r="N162" s="96"/>
      <c r="O162" s="96"/>
      <c r="P162" s="96"/>
      <c r="Q162" s="96"/>
      <c r="T162" s="95" t="s">
        <v>144</v>
      </c>
      <c r="U162" s="95"/>
      <c r="V162" s="95"/>
      <c r="W162" s="95"/>
      <c r="X162" s="95"/>
      <c r="AB162" s="96" t="s">
        <v>145</v>
      </c>
      <c r="AC162" s="96"/>
      <c r="AD162" s="96"/>
      <c r="AE162" s="96"/>
      <c r="AF162" s="96"/>
      <c r="AG162" s="96"/>
    </row>
    <row r="163" spans="2:33" ht="12" customHeight="1">
      <c r="B163" s="96" t="s">
        <v>146</v>
      </c>
      <c r="C163" s="96"/>
      <c r="D163" s="96"/>
      <c r="E163" s="96"/>
      <c r="F163" s="96"/>
      <c r="G163" s="96"/>
      <c r="H163" s="97" t="s">
        <v>147</v>
      </c>
      <c r="I163" s="97"/>
      <c r="J163" s="97"/>
      <c r="M163" s="97" t="s">
        <v>148</v>
      </c>
      <c r="N163" s="97"/>
      <c r="O163" s="97"/>
      <c r="P163" s="97"/>
      <c r="Q163" s="97"/>
      <c r="Y163" s="13" t="s">
        <v>147</v>
      </c>
      <c r="Z163" s="13"/>
      <c r="AB163" s="97" t="s">
        <v>148</v>
      </c>
      <c r="AC163" s="97"/>
      <c r="AD163" s="97"/>
      <c r="AE163" s="97"/>
      <c r="AF163" s="97"/>
      <c r="AG163" s="97"/>
    </row>
    <row r="164" ht="11.25" customHeight="1"/>
    <row r="165" spans="11:17" ht="12" customHeight="1">
      <c r="K165" s="98" t="s">
        <v>149</v>
      </c>
      <c r="L165" s="98"/>
      <c r="M165" s="98"/>
      <c r="N165" s="98"/>
      <c r="O165" s="98"/>
      <c r="P165" s="98"/>
      <c r="Q165" s="98"/>
    </row>
    <row r="166" spans="18:33" ht="11.25" customHeight="1">
      <c r="R166" s="97" t="s">
        <v>150</v>
      </c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</row>
    <row r="167" spans="11:16" ht="12" customHeight="1">
      <c r="K167" s="95" t="s">
        <v>143</v>
      </c>
      <c r="L167" s="95"/>
      <c r="M167" s="95"/>
      <c r="N167" s="95"/>
      <c r="O167" s="95"/>
      <c r="P167" s="95"/>
    </row>
    <row r="168" spans="11:16" ht="12" customHeight="1">
      <c r="K168" s="95" t="s">
        <v>151</v>
      </c>
      <c r="L168" s="95"/>
      <c r="M168" s="95"/>
      <c r="N168" s="95"/>
      <c r="O168" s="95"/>
      <c r="P168" s="95"/>
    </row>
    <row r="169" spans="17:33" ht="11.25" customHeight="1">
      <c r="Q169" s="97" t="s">
        <v>152</v>
      </c>
      <c r="R169" s="97"/>
      <c r="S169" s="97"/>
      <c r="T169" s="97"/>
      <c r="U169" s="97"/>
      <c r="V169" s="97"/>
      <c r="W169" s="97"/>
      <c r="Y169" s="13" t="s">
        <v>147</v>
      </c>
      <c r="Z169" s="13"/>
      <c r="AB169" s="97" t="s">
        <v>148</v>
      </c>
      <c r="AC169" s="97"/>
      <c r="AD169" s="97"/>
      <c r="AE169" s="97"/>
      <c r="AF169" s="97"/>
      <c r="AG169" s="97"/>
    </row>
    <row r="170" ht="11.25" customHeight="1"/>
    <row r="171" spans="2:32" ht="12" customHeight="1">
      <c r="B171" s="95" t="s">
        <v>153</v>
      </c>
      <c r="C171" s="95"/>
      <c r="D171" s="95"/>
      <c r="E171" s="95"/>
      <c r="F171" s="95"/>
      <c r="G171" s="95"/>
      <c r="H171" s="99" t="s">
        <v>144</v>
      </c>
      <c r="I171" s="99"/>
      <c r="J171" s="99"/>
      <c r="K171" s="99"/>
      <c r="L171" s="99"/>
      <c r="M171" s="99"/>
      <c r="T171" s="96" t="s">
        <v>154</v>
      </c>
      <c r="U171" s="96"/>
      <c r="V171" s="96"/>
      <c r="W171" s="96"/>
      <c r="X171" s="96"/>
      <c r="Y171" s="96"/>
      <c r="Z171" s="96"/>
      <c r="AB171" s="96" t="s">
        <v>155</v>
      </c>
      <c r="AC171" s="96"/>
      <c r="AD171" s="96"/>
      <c r="AE171" s="96"/>
      <c r="AF171" s="96"/>
    </row>
    <row r="172" spans="2:32" ht="11.25" customHeight="1">
      <c r="B172" s="96" t="s">
        <v>146</v>
      </c>
      <c r="C172" s="96"/>
      <c r="H172" s="97" t="s">
        <v>152</v>
      </c>
      <c r="I172" s="97"/>
      <c r="J172" s="97"/>
      <c r="K172" s="97"/>
      <c r="L172" s="97"/>
      <c r="M172" s="97"/>
      <c r="O172" s="97" t="s">
        <v>147</v>
      </c>
      <c r="P172" s="97"/>
      <c r="Q172" s="97"/>
      <c r="T172" s="97" t="s">
        <v>148</v>
      </c>
      <c r="U172" s="97"/>
      <c r="V172" s="97"/>
      <c r="W172" s="97"/>
      <c r="X172" s="97"/>
      <c r="Y172" s="97"/>
      <c r="Z172" s="97"/>
      <c r="AB172" s="97" t="s">
        <v>156</v>
      </c>
      <c r="AC172" s="97"/>
      <c r="AD172" s="97"/>
      <c r="AE172" s="97"/>
      <c r="AF172" s="97"/>
    </row>
    <row r="173" ht="11.25" customHeight="1"/>
    <row r="174" ht="11.25" customHeight="1"/>
  </sheetData>
  <sheetProtection/>
  <mergeCells count="776">
    <mergeCell ref="A23:R23"/>
    <mergeCell ref="S23:T23"/>
    <mergeCell ref="U23:V23"/>
    <mergeCell ref="W23:Y23"/>
    <mergeCell ref="Z23:AC23"/>
    <mergeCell ref="AD23:AG23"/>
    <mergeCell ref="B171:G171"/>
    <mergeCell ref="H171:M171"/>
    <mergeCell ref="T171:Z171"/>
    <mergeCell ref="AB171:AF171"/>
    <mergeCell ref="B172:C172"/>
    <mergeCell ref="H172:M172"/>
    <mergeCell ref="O172:Q172"/>
    <mergeCell ref="T172:Z172"/>
    <mergeCell ref="AB172:AF172"/>
    <mergeCell ref="K165:Q165"/>
    <mergeCell ref="R166:AG166"/>
    <mergeCell ref="K167:P167"/>
    <mergeCell ref="K168:P168"/>
    <mergeCell ref="Q169:W169"/>
    <mergeCell ref="AB169:AG169"/>
    <mergeCell ref="B162:G162"/>
    <mergeCell ref="M162:Q162"/>
    <mergeCell ref="T162:X162"/>
    <mergeCell ref="AB162:AG162"/>
    <mergeCell ref="B163:G163"/>
    <mergeCell ref="H163:J163"/>
    <mergeCell ref="M163:Q163"/>
    <mergeCell ref="AB163:AG163"/>
    <mergeCell ref="A160:R160"/>
    <mergeCell ref="S160:T160"/>
    <mergeCell ref="U160:V160"/>
    <mergeCell ref="W160:Y160"/>
    <mergeCell ref="Z160:AC160"/>
    <mergeCell ref="AD160:AG160"/>
    <mergeCell ref="A159:R159"/>
    <mergeCell ref="S159:T159"/>
    <mergeCell ref="U159:V159"/>
    <mergeCell ref="W159:Y159"/>
    <mergeCell ref="Z159:AC159"/>
    <mergeCell ref="AD159:AG159"/>
    <mergeCell ref="A158:R158"/>
    <mergeCell ref="S158:T158"/>
    <mergeCell ref="U158:V158"/>
    <mergeCell ref="W158:Y158"/>
    <mergeCell ref="Z158:AC158"/>
    <mergeCell ref="AD158:AG158"/>
    <mergeCell ref="A157:R157"/>
    <mergeCell ref="S157:T157"/>
    <mergeCell ref="U157:V157"/>
    <mergeCell ref="W157:Y157"/>
    <mergeCell ref="Z157:AC157"/>
    <mergeCell ref="AD157:AG157"/>
    <mergeCell ref="A155:R155"/>
    <mergeCell ref="S155:T155"/>
    <mergeCell ref="W155:Y155"/>
    <mergeCell ref="Z155:AC155"/>
    <mergeCell ref="AD155:AG155"/>
    <mergeCell ref="A156:R156"/>
    <mergeCell ref="AD156:AG156"/>
    <mergeCell ref="A154:R154"/>
    <mergeCell ref="S154:T154"/>
    <mergeCell ref="U154:V154"/>
    <mergeCell ref="W154:Y154"/>
    <mergeCell ref="Z154:AC154"/>
    <mergeCell ref="AD154:AG154"/>
    <mergeCell ref="A153:R153"/>
    <mergeCell ref="S153:T153"/>
    <mergeCell ref="U153:V153"/>
    <mergeCell ref="W153:Y153"/>
    <mergeCell ref="Z153:AC153"/>
    <mergeCell ref="AD153:AG153"/>
    <mergeCell ref="A151:R151"/>
    <mergeCell ref="S151:T151"/>
    <mergeCell ref="W151:Y151"/>
    <mergeCell ref="Z151:AC151"/>
    <mergeCell ref="AD151:AG151"/>
    <mergeCell ref="A152:R152"/>
    <mergeCell ref="AD152:AG152"/>
    <mergeCell ref="A150:R150"/>
    <mergeCell ref="S150:T150"/>
    <mergeCell ref="U150:V150"/>
    <mergeCell ref="W150:Y150"/>
    <mergeCell ref="Z150:AC150"/>
    <mergeCell ref="AD150:AG150"/>
    <mergeCell ref="A148:R148"/>
    <mergeCell ref="AD148:AG148"/>
    <mergeCell ref="A149:R149"/>
    <mergeCell ref="S149:T149"/>
    <mergeCell ref="U149:V149"/>
    <mergeCell ref="W149:Y149"/>
    <mergeCell ref="Z149:AC149"/>
    <mergeCell ref="AD149:AG149"/>
    <mergeCell ref="A146:R146"/>
    <mergeCell ref="S146:T146"/>
    <mergeCell ref="W146:Y146"/>
    <mergeCell ref="Z146:AC146"/>
    <mergeCell ref="AD146:AG146"/>
    <mergeCell ref="A147:R147"/>
    <mergeCell ref="S147:T147"/>
    <mergeCell ref="W147:Y147"/>
    <mergeCell ref="Z147:AC147"/>
    <mergeCell ref="AD147:AG147"/>
    <mergeCell ref="A145:R145"/>
    <mergeCell ref="S145:T145"/>
    <mergeCell ref="U145:V145"/>
    <mergeCell ref="W145:Y145"/>
    <mergeCell ref="Z145:AC145"/>
    <mergeCell ref="AD145:AG145"/>
    <mergeCell ref="A144:R144"/>
    <mergeCell ref="S144:T144"/>
    <mergeCell ref="U144:V144"/>
    <mergeCell ref="W144:Y144"/>
    <mergeCell ref="Z144:AC144"/>
    <mergeCell ref="AD144:AG144"/>
    <mergeCell ref="A142:R142"/>
    <mergeCell ref="S142:T142"/>
    <mergeCell ref="W142:Y142"/>
    <mergeCell ref="Z142:AC142"/>
    <mergeCell ref="AD142:AG142"/>
    <mergeCell ref="A143:R143"/>
    <mergeCell ref="AD143:AG143"/>
    <mergeCell ref="A141:R141"/>
    <mergeCell ref="S141:T141"/>
    <mergeCell ref="U141:V141"/>
    <mergeCell ref="W141:Y141"/>
    <mergeCell ref="Z141:AC141"/>
    <mergeCell ref="AD141:AG141"/>
    <mergeCell ref="A140:R140"/>
    <mergeCell ref="S140:T140"/>
    <mergeCell ref="U140:V140"/>
    <mergeCell ref="W140:Y140"/>
    <mergeCell ref="Z140:AC140"/>
    <mergeCell ref="AD140:AG140"/>
    <mergeCell ref="A138:R138"/>
    <mergeCell ref="S138:T138"/>
    <mergeCell ref="W138:Y138"/>
    <mergeCell ref="Z138:AC138"/>
    <mergeCell ref="AD138:AG138"/>
    <mergeCell ref="A139:R139"/>
    <mergeCell ref="AD139:AG139"/>
    <mergeCell ref="A137:R137"/>
    <mergeCell ref="S137:T137"/>
    <mergeCell ref="U137:V137"/>
    <mergeCell ref="W137:Y137"/>
    <mergeCell ref="Z137:AC137"/>
    <mergeCell ref="AD137:AG137"/>
    <mergeCell ref="A136:R136"/>
    <mergeCell ref="S136:T136"/>
    <mergeCell ref="U136:V136"/>
    <mergeCell ref="W136:Y136"/>
    <mergeCell ref="Z136:AC136"/>
    <mergeCell ref="AD136:AG136"/>
    <mergeCell ref="A134:R134"/>
    <mergeCell ref="S134:T134"/>
    <mergeCell ref="W134:Y134"/>
    <mergeCell ref="Z134:AC134"/>
    <mergeCell ref="AD134:AG134"/>
    <mergeCell ref="A135:R135"/>
    <mergeCell ref="AD135:AG135"/>
    <mergeCell ref="A133:R133"/>
    <mergeCell ref="S133:T133"/>
    <mergeCell ref="U133:V133"/>
    <mergeCell ref="W133:Y133"/>
    <mergeCell ref="Z133:AC133"/>
    <mergeCell ref="AD133:AG133"/>
    <mergeCell ref="A132:R132"/>
    <mergeCell ref="S132:T132"/>
    <mergeCell ref="U132:V132"/>
    <mergeCell ref="W132:Y132"/>
    <mergeCell ref="Z132:AC132"/>
    <mergeCell ref="AD132:AG132"/>
    <mergeCell ref="A130:R130"/>
    <mergeCell ref="S130:T130"/>
    <mergeCell ref="W130:Y130"/>
    <mergeCell ref="Z130:AC130"/>
    <mergeCell ref="AD130:AG130"/>
    <mergeCell ref="A131:R131"/>
    <mergeCell ref="AD131:AG131"/>
    <mergeCell ref="A129:R129"/>
    <mergeCell ref="S129:T129"/>
    <mergeCell ref="U129:V129"/>
    <mergeCell ref="W129:Y129"/>
    <mergeCell ref="Z129:AC129"/>
    <mergeCell ref="AD129:AG129"/>
    <mergeCell ref="A128:R128"/>
    <mergeCell ref="S128:T128"/>
    <mergeCell ref="U128:V128"/>
    <mergeCell ref="W128:Y128"/>
    <mergeCell ref="Z128:AC128"/>
    <mergeCell ref="AD128:AG128"/>
    <mergeCell ref="A126:R126"/>
    <mergeCell ref="S126:T126"/>
    <mergeCell ref="W126:Y126"/>
    <mergeCell ref="Z126:AC126"/>
    <mergeCell ref="AD126:AG126"/>
    <mergeCell ref="A127:R127"/>
    <mergeCell ref="AD127:AG127"/>
    <mergeCell ref="A125:R125"/>
    <mergeCell ref="S125:T125"/>
    <mergeCell ref="U125:V125"/>
    <mergeCell ref="W125:Y125"/>
    <mergeCell ref="Z125:AC125"/>
    <mergeCell ref="AD125:AG125"/>
    <mergeCell ref="A124:R124"/>
    <mergeCell ref="S124:T124"/>
    <mergeCell ref="U124:V124"/>
    <mergeCell ref="W124:Y124"/>
    <mergeCell ref="Z124:AC124"/>
    <mergeCell ref="AD124:AG124"/>
    <mergeCell ref="A122:R122"/>
    <mergeCell ref="S122:T122"/>
    <mergeCell ref="W122:Y122"/>
    <mergeCell ref="Z122:AC122"/>
    <mergeCell ref="AD122:AG122"/>
    <mergeCell ref="A123:R123"/>
    <mergeCell ref="AD123:AG123"/>
    <mergeCell ref="A120:R120"/>
    <mergeCell ref="S120:T120"/>
    <mergeCell ref="W120:Y120"/>
    <mergeCell ref="Z120:AC120"/>
    <mergeCell ref="AD120:AG120"/>
    <mergeCell ref="A121:R121"/>
    <mergeCell ref="S121:T121"/>
    <mergeCell ref="W121:Y121"/>
    <mergeCell ref="Z121:AC121"/>
    <mergeCell ref="AD121:AG121"/>
    <mergeCell ref="A119:R119"/>
    <mergeCell ref="S119:T119"/>
    <mergeCell ref="U119:V119"/>
    <mergeCell ref="W119:Y119"/>
    <mergeCell ref="Z119:AC119"/>
    <mergeCell ref="AD119:AG119"/>
    <mergeCell ref="A118:R118"/>
    <mergeCell ref="S118:T118"/>
    <mergeCell ref="U118:V118"/>
    <mergeCell ref="W118:Y118"/>
    <mergeCell ref="Z118:AC118"/>
    <mergeCell ref="AD118:AG118"/>
    <mergeCell ref="A117:R117"/>
    <mergeCell ref="S117:T117"/>
    <mergeCell ref="U117:V117"/>
    <mergeCell ref="W117:Y117"/>
    <mergeCell ref="Z117:AC117"/>
    <mergeCell ref="AD117:AG117"/>
    <mergeCell ref="A115:R115"/>
    <mergeCell ref="S115:T115"/>
    <mergeCell ref="W115:Y115"/>
    <mergeCell ref="Z115:AC115"/>
    <mergeCell ref="AD115:AG115"/>
    <mergeCell ref="A116:R116"/>
    <mergeCell ref="AD116:AG116"/>
    <mergeCell ref="A114:R114"/>
    <mergeCell ref="S114:T114"/>
    <mergeCell ref="U114:V114"/>
    <mergeCell ref="W114:Y114"/>
    <mergeCell ref="Z114:AC114"/>
    <mergeCell ref="AD114:AG114"/>
    <mergeCell ref="A113:R113"/>
    <mergeCell ref="S113:T113"/>
    <mergeCell ref="U113:V113"/>
    <mergeCell ref="W113:Y113"/>
    <mergeCell ref="Z113:AC113"/>
    <mergeCell ref="AD113:AG113"/>
    <mergeCell ref="A111:R111"/>
    <mergeCell ref="S111:T111"/>
    <mergeCell ref="W111:Y111"/>
    <mergeCell ref="Z111:AC111"/>
    <mergeCell ref="AD111:AG111"/>
    <mergeCell ref="A112:R112"/>
    <mergeCell ref="AD112:AG112"/>
    <mergeCell ref="A110:R110"/>
    <mergeCell ref="S110:T110"/>
    <mergeCell ref="U110:V110"/>
    <mergeCell ref="W110:Y110"/>
    <mergeCell ref="Z110:AC110"/>
    <mergeCell ref="AD110:AG110"/>
    <mergeCell ref="A109:R109"/>
    <mergeCell ref="S109:T109"/>
    <mergeCell ref="U109:V109"/>
    <mergeCell ref="W109:Y109"/>
    <mergeCell ref="Z109:AC109"/>
    <mergeCell ref="AD109:AG109"/>
    <mergeCell ref="A108:R108"/>
    <mergeCell ref="S108:T108"/>
    <mergeCell ref="U108:V108"/>
    <mergeCell ref="W108:Y108"/>
    <mergeCell ref="Z108:AC108"/>
    <mergeCell ref="AD108:AG108"/>
    <mergeCell ref="A106:R106"/>
    <mergeCell ref="AD106:AG106"/>
    <mergeCell ref="A107:R107"/>
    <mergeCell ref="S107:T107"/>
    <mergeCell ref="U107:V107"/>
    <mergeCell ref="W107:Y107"/>
    <mergeCell ref="Z107:AC107"/>
    <mergeCell ref="AD107:AG107"/>
    <mergeCell ref="A105:R105"/>
    <mergeCell ref="S105:T105"/>
    <mergeCell ref="U105:V105"/>
    <mergeCell ref="W105:Y105"/>
    <mergeCell ref="Z105:AC105"/>
    <mergeCell ref="AD105:AG105"/>
    <mergeCell ref="A104:R104"/>
    <mergeCell ref="S104:T104"/>
    <mergeCell ref="U104:V104"/>
    <mergeCell ref="W104:Y104"/>
    <mergeCell ref="Z104:AC104"/>
    <mergeCell ref="AD104:AG104"/>
    <mergeCell ref="A103:R103"/>
    <mergeCell ref="S103:T103"/>
    <mergeCell ref="U103:V103"/>
    <mergeCell ref="W103:Y103"/>
    <mergeCell ref="Z103:AC103"/>
    <mergeCell ref="AD103:AG103"/>
    <mergeCell ref="A102:R102"/>
    <mergeCell ref="S102:T102"/>
    <mergeCell ref="U102:V102"/>
    <mergeCell ref="W102:Y102"/>
    <mergeCell ref="Z102:AC102"/>
    <mergeCell ref="AD102:AG102"/>
    <mergeCell ref="A100:R100"/>
    <mergeCell ref="AD100:AG100"/>
    <mergeCell ref="A101:R101"/>
    <mergeCell ref="S101:T101"/>
    <mergeCell ref="U101:V101"/>
    <mergeCell ref="W101:Y101"/>
    <mergeCell ref="Z101:AC101"/>
    <mergeCell ref="AD101:AG101"/>
    <mergeCell ref="A99:R99"/>
    <mergeCell ref="S99:T99"/>
    <mergeCell ref="U99:V99"/>
    <mergeCell ref="W99:Y99"/>
    <mergeCell ref="Z99:AC99"/>
    <mergeCell ref="AD99:AG99"/>
    <mergeCell ref="A97:R97"/>
    <mergeCell ref="S97:T97"/>
    <mergeCell ref="W97:Y97"/>
    <mergeCell ref="Z97:AC97"/>
    <mergeCell ref="AD97:AG97"/>
    <mergeCell ref="A98:R98"/>
    <mergeCell ref="AD98:AG98"/>
    <mergeCell ref="A96:R96"/>
    <mergeCell ref="S96:T96"/>
    <mergeCell ref="U96:V96"/>
    <mergeCell ref="W96:Y96"/>
    <mergeCell ref="Z96:AC96"/>
    <mergeCell ref="AD96:AG96"/>
    <mergeCell ref="A95:R95"/>
    <mergeCell ref="S95:T95"/>
    <mergeCell ref="U95:V95"/>
    <mergeCell ref="W95:Y95"/>
    <mergeCell ref="Z95:AC95"/>
    <mergeCell ref="AD95:AG95"/>
    <mergeCell ref="A93:R93"/>
    <mergeCell ref="S93:T93"/>
    <mergeCell ref="W93:Y93"/>
    <mergeCell ref="Z93:AC93"/>
    <mergeCell ref="AD93:AG93"/>
    <mergeCell ref="A94:R94"/>
    <mergeCell ref="AD94:AG94"/>
    <mergeCell ref="A92:R92"/>
    <mergeCell ref="S92:T92"/>
    <mergeCell ref="U92:V92"/>
    <mergeCell ref="W92:Y92"/>
    <mergeCell ref="Z92:AC92"/>
    <mergeCell ref="AD92:AG92"/>
    <mergeCell ref="A91:R91"/>
    <mergeCell ref="S91:T91"/>
    <mergeCell ref="U91:V91"/>
    <mergeCell ref="W91:Y91"/>
    <mergeCell ref="Z91:AC91"/>
    <mergeCell ref="AD91:AG91"/>
    <mergeCell ref="A89:R89"/>
    <mergeCell ref="S89:T89"/>
    <mergeCell ref="W89:Y89"/>
    <mergeCell ref="Z89:AC89"/>
    <mergeCell ref="AD89:AG89"/>
    <mergeCell ref="A90:R90"/>
    <mergeCell ref="AD90:AG90"/>
    <mergeCell ref="A88:R88"/>
    <mergeCell ref="S88:T88"/>
    <mergeCell ref="U88:V88"/>
    <mergeCell ref="W88:Y88"/>
    <mergeCell ref="Z88:AC88"/>
    <mergeCell ref="AD88:AG88"/>
    <mergeCell ref="A87:R87"/>
    <mergeCell ref="S87:T87"/>
    <mergeCell ref="U87:V87"/>
    <mergeCell ref="W87:Y87"/>
    <mergeCell ref="Z87:AC87"/>
    <mergeCell ref="AD87:AG87"/>
    <mergeCell ref="A85:R85"/>
    <mergeCell ref="S85:T85"/>
    <mergeCell ref="W85:Y85"/>
    <mergeCell ref="Z85:AC85"/>
    <mergeCell ref="AD85:AG85"/>
    <mergeCell ref="A86:R86"/>
    <mergeCell ref="AD86:AG86"/>
    <mergeCell ref="A83:R83"/>
    <mergeCell ref="S83:T83"/>
    <mergeCell ref="W83:Y83"/>
    <mergeCell ref="Z83:AC83"/>
    <mergeCell ref="AD83:AG83"/>
    <mergeCell ref="A84:R84"/>
    <mergeCell ref="S84:T84"/>
    <mergeCell ref="W84:Y84"/>
    <mergeCell ref="Z84:AC84"/>
    <mergeCell ref="AD84:AG84"/>
    <mergeCell ref="A81:R81"/>
    <mergeCell ref="S81:T81"/>
    <mergeCell ref="W81:Y81"/>
    <mergeCell ref="Z81:AC81"/>
    <mergeCell ref="AD81:AG81"/>
    <mergeCell ref="A82:R82"/>
    <mergeCell ref="S82:T82"/>
    <mergeCell ref="W82:Y82"/>
    <mergeCell ref="Z82:AC82"/>
    <mergeCell ref="AD82:AG82"/>
    <mergeCell ref="A80:R80"/>
    <mergeCell ref="S80:T80"/>
    <mergeCell ref="U80:V80"/>
    <mergeCell ref="W80:Y80"/>
    <mergeCell ref="Z80:AC80"/>
    <mergeCell ref="AD80:AG80"/>
    <mergeCell ref="A79:R79"/>
    <mergeCell ref="S79:T79"/>
    <mergeCell ref="U79:V79"/>
    <mergeCell ref="W79:Y79"/>
    <mergeCell ref="Z79:AC79"/>
    <mergeCell ref="AD79:AG79"/>
    <mergeCell ref="A77:R77"/>
    <mergeCell ref="AD77:AG77"/>
    <mergeCell ref="A78:R78"/>
    <mergeCell ref="S78:T78"/>
    <mergeCell ref="U78:V78"/>
    <mergeCell ref="W78:Y78"/>
    <mergeCell ref="Z78:AC78"/>
    <mergeCell ref="AD78:AG78"/>
    <mergeCell ref="A76:R76"/>
    <mergeCell ref="S76:T76"/>
    <mergeCell ref="U76:V76"/>
    <mergeCell ref="W76:Y76"/>
    <mergeCell ref="Z76:AC76"/>
    <mergeCell ref="AD76:AG76"/>
    <mergeCell ref="A74:R74"/>
    <mergeCell ref="AD74:AG74"/>
    <mergeCell ref="A75:R75"/>
    <mergeCell ref="S75:T75"/>
    <mergeCell ref="U75:V75"/>
    <mergeCell ref="W75:Y75"/>
    <mergeCell ref="Z75:AC75"/>
    <mergeCell ref="AD75:AG75"/>
    <mergeCell ref="A73:R73"/>
    <mergeCell ref="S73:T73"/>
    <mergeCell ref="U73:V73"/>
    <mergeCell ref="W73:Y73"/>
    <mergeCell ref="Z73:AC73"/>
    <mergeCell ref="AD73:AG73"/>
    <mergeCell ref="A72:R72"/>
    <mergeCell ref="S72:T72"/>
    <mergeCell ref="U72:V72"/>
    <mergeCell ref="W72:Y72"/>
    <mergeCell ref="Z72:AC72"/>
    <mergeCell ref="AD72:AG72"/>
    <mergeCell ref="A70:R70"/>
    <mergeCell ref="AD70:AG70"/>
    <mergeCell ref="A71:R71"/>
    <mergeCell ref="S71:T71"/>
    <mergeCell ref="U71:V71"/>
    <mergeCell ref="W71:Y71"/>
    <mergeCell ref="Z71:AC71"/>
    <mergeCell ref="AD71:AG71"/>
    <mergeCell ref="A69:R69"/>
    <mergeCell ref="S69:T69"/>
    <mergeCell ref="U69:V69"/>
    <mergeCell ref="W69:Y69"/>
    <mergeCell ref="Z69:AC69"/>
    <mergeCell ref="AD69:AG69"/>
    <mergeCell ref="A68:R68"/>
    <mergeCell ref="S68:T68"/>
    <mergeCell ref="U68:V68"/>
    <mergeCell ref="W68:Y68"/>
    <mergeCell ref="Z68:AC68"/>
    <mergeCell ref="AD68:AG68"/>
    <mergeCell ref="A66:R66"/>
    <mergeCell ref="AD66:AG66"/>
    <mergeCell ref="A67:R67"/>
    <mergeCell ref="S67:T67"/>
    <mergeCell ref="U67:V67"/>
    <mergeCell ref="W67:Y67"/>
    <mergeCell ref="Z67:AC67"/>
    <mergeCell ref="AD67:AG67"/>
    <mergeCell ref="A65:R65"/>
    <mergeCell ref="S65:T65"/>
    <mergeCell ref="U65:V65"/>
    <mergeCell ref="W65:Y65"/>
    <mergeCell ref="Z65:AC65"/>
    <mergeCell ref="AD65:AG65"/>
    <mergeCell ref="A63:R63"/>
    <mergeCell ref="AD63:AG63"/>
    <mergeCell ref="A64:R64"/>
    <mergeCell ref="S64:T64"/>
    <mergeCell ref="U64:V64"/>
    <mergeCell ref="W64:Y64"/>
    <mergeCell ref="Z64:AC64"/>
    <mergeCell ref="AD64:AG64"/>
    <mergeCell ref="A61:R61"/>
    <mergeCell ref="AD61:AG61"/>
    <mergeCell ref="A62:R62"/>
    <mergeCell ref="S62:T62"/>
    <mergeCell ref="U62:V62"/>
    <mergeCell ref="W62:Y62"/>
    <mergeCell ref="Z62:AC62"/>
    <mergeCell ref="AD62:AG62"/>
    <mergeCell ref="A59:R59"/>
    <mergeCell ref="AD59:AG59"/>
    <mergeCell ref="A60:R60"/>
    <mergeCell ref="S60:T60"/>
    <mergeCell ref="U60:V60"/>
    <mergeCell ref="W60:Y60"/>
    <mergeCell ref="Z60:AC60"/>
    <mergeCell ref="AD60:AG60"/>
    <mergeCell ref="A58:R58"/>
    <mergeCell ref="S58:T58"/>
    <mergeCell ref="U58:V58"/>
    <mergeCell ref="W58:Y58"/>
    <mergeCell ref="Z58:AC58"/>
    <mergeCell ref="AD58:AG58"/>
    <mergeCell ref="A57:R57"/>
    <mergeCell ref="S57:T57"/>
    <mergeCell ref="U57:V57"/>
    <mergeCell ref="W57:Y57"/>
    <mergeCell ref="Z57:AC57"/>
    <mergeCell ref="AD57:AG57"/>
    <mergeCell ref="A56:R56"/>
    <mergeCell ref="S56:T56"/>
    <mergeCell ref="U56:V56"/>
    <mergeCell ref="W56:Y56"/>
    <mergeCell ref="Z56:AC56"/>
    <mergeCell ref="AD56:AG56"/>
    <mergeCell ref="A55:R55"/>
    <mergeCell ref="S55:T55"/>
    <mergeCell ref="U55:V55"/>
    <mergeCell ref="W55:Y55"/>
    <mergeCell ref="Z55:AC55"/>
    <mergeCell ref="AD55:AG55"/>
    <mergeCell ref="A54:R54"/>
    <mergeCell ref="S54:T54"/>
    <mergeCell ref="U54:V54"/>
    <mergeCell ref="W54:Y54"/>
    <mergeCell ref="Z54:AC54"/>
    <mergeCell ref="AD54:AG54"/>
    <mergeCell ref="A53:R53"/>
    <mergeCell ref="S53:T53"/>
    <mergeCell ref="U53:V53"/>
    <mergeCell ref="W53:Y53"/>
    <mergeCell ref="Z53:AC53"/>
    <mergeCell ref="AD53:AG53"/>
    <mergeCell ref="A51:R51"/>
    <mergeCell ref="AD51:AG51"/>
    <mergeCell ref="A52:R52"/>
    <mergeCell ref="S52:T52"/>
    <mergeCell ref="U52:V52"/>
    <mergeCell ref="W52:Y52"/>
    <mergeCell ref="Z52:AC52"/>
    <mergeCell ref="AD52:AG52"/>
    <mergeCell ref="A50:R50"/>
    <mergeCell ref="S50:T50"/>
    <mergeCell ref="U50:V50"/>
    <mergeCell ref="W50:Y50"/>
    <mergeCell ref="Z50:AC50"/>
    <mergeCell ref="AD50:AG50"/>
    <mergeCell ref="A49:R49"/>
    <mergeCell ref="S49:T49"/>
    <mergeCell ref="U49:V49"/>
    <mergeCell ref="W49:Y49"/>
    <mergeCell ref="Z49:AC49"/>
    <mergeCell ref="AD49:AG49"/>
    <mergeCell ref="A48:R48"/>
    <mergeCell ref="S48:T48"/>
    <mergeCell ref="U48:V48"/>
    <mergeCell ref="W48:Y48"/>
    <mergeCell ref="Z48:AC48"/>
    <mergeCell ref="AD48:AG48"/>
    <mergeCell ref="A46:R46"/>
    <mergeCell ref="AD46:AG46"/>
    <mergeCell ref="A47:R47"/>
    <mergeCell ref="S47:T47"/>
    <mergeCell ref="U47:V47"/>
    <mergeCell ref="W47:Y47"/>
    <mergeCell ref="Z47:AC47"/>
    <mergeCell ref="AD47:AG47"/>
    <mergeCell ref="A45:R45"/>
    <mergeCell ref="S45:T45"/>
    <mergeCell ref="U45:V45"/>
    <mergeCell ref="W45:Y45"/>
    <mergeCell ref="Z45:AC45"/>
    <mergeCell ref="AD45:AG45"/>
    <mergeCell ref="A44:R44"/>
    <mergeCell ref="S44:T44"/>
    <mergeCell ref="U44:V44"/>
    <mergeCell ref="W44:Y44"/>
    <mergeCell ref="Z44:AC44"/>
    <mergeCell ref="AD44:AG44"/>
    <mergeCell ref="A43:R43"/>
    <mergeCell ref="S43:T43"/>
    <mergeCell ref="U43:V43"/>
    <mergeCell ref="W43:Y43"/>
    <mergeCell ref="Z43:AC43"/>
    <mergeCell ref="AD43:AG43"/>
    <mergeCell ref="A41:R41"/>
    <mergeCell ref="AD41:AG41"/>
    <mergeCell ref="A42:R42"/>
    <mergeCell ref="S42:T42"/>
    <mergeCell ref="U42:V42"/>
    <mergeCell ref="W42:Y42"/>
    <mergeCell ref="Z42:AC42"/>
    <mergeCell ref="AD42:AG42"/>
    <mergeCell ref="A39:R39"/>
    <mergeCell ref="AD39:AG39"/>
    <mergeCell ref="A40:R40"/>
    <mergeCell ref="S40:T40"/>
    <mergeCell ref="U40:V40"/>
    <mergeCell ref="W40:Y40"/>
    <mergeCell ref="Z40:AC40"/>
    <mergeCell ref="AD40:AG40"/>
    <mergeCell ref="A38:R38"/>
    <mergeCell ref="S38:T38"/>
    <mergeCell ref="U38:V38"/>
    <mergeCell ref="W38:Y38"/>
    <mergeCell ref="Z38:AC38"/>
    <mergeCell ref="AD38:AG38"/>
    <mergeCell ref="A35:R35"/>
    <mergeCell ref="AD35:AG35"/>
    <mergeCell ref="A36:R36"/>
    <mergeCell ref="S36:T36"/>
    <mergeCell ref="U36:V36"/>
    <mergeCell ref="W36:Y36"/>
    <mergeCell ref="Z36:AC36"/>
    <mergeCell ref="AD36:AG36"/>
    <mergeCell ref="A33:R33"/>
    <mergeCell ref="AD33:AG33"/>
    <mergeCell ref="A34:R34"/>
    <mergeCell ref="S34:T34"/>
    <mergeCell ref="U34:V34"/>
    <mergeCell ref="W34:Y34"/>
    <mergeCell ref="Z34:AC34"/>
    <mergeCell ref="AD34:AG34"/>
    <mergeCell ref="A32:R32"/>
    <mergeCell ref="S32:T32"/>
    <mergeCell ref="U32:V32"/>
    <mergeCell ref="W32:Y32"/>
    <mergeCell ref="Z32:AC32"/>
    <mergeCell ref="AD32:AG32"/>
    <mergeCell ref="A31:R31"/>
    <mergeCell ref="S31:T31"/>
    <mergeCell ref="U31:V31"/>
    <mergeCell ref="W31:Y31"/>
    <mergeCell ref="Z31:AC31"/>
    <mergeCell ref="AD31:AG31"/>
    <mergeCell ref="A29:R29"/>
    <mergeCell ref="AD29:AG29"/>
    <mergeCell ref="A30:R30"/>
    <mergeCell ref="S30:T30"/>
    <mergeCell ref="U30:V30"/>
    <mergeCell ref="W30:Y30"/>
    <mergeCell ref="Z30:AC30"/>
    <mergeCell ref="AD30:AG30"/>
    <mergeCell ref="A27:R27"/>
    <mergeCell ref="AD27:AG27"/>
    <mergeCell ref="A28:R28"/>
    <mergeCell ref="S28:T28"/>
    <mergeCell ref="U28:V28"/>
    <mergeCell ref="W28:Y28"/>
    <mergeCell ref="Z28:AC28"/>
    <mergeCell ref="AD28:AG28"/>
    <mergeCell ref="A25:R25"/>
    <mergeCell ref="AD25:AG25"/>
    <mergeCell ref="A26:R26"/>
    <mergeCell ref="S26:T26"/>
    <mergeCell ref="U26:V26"/>
    <mergeCell ref="W26:Y26"/>
    <mergeCell ref="Z26:AC26"/>
    <mergeCell ref="AD26:AG26"/>
    <mergeCell ref="A24:R24"/>
    <mergeCell ref="S24:T24"/>
    <mergeCell ref="U24:V24"/>
    <mergeCell ref="W24:Y24"/>
    <mergeCell ref="Z24:AC24"/>
    <mergeCell ref="AD24:AG24"/>
    <mergeCell ref="A21:R21"/>
    <mergeCell ref="AD21:AG21"/>
    <mergeCell ref="A22:R22"/>
    <mergeCell ref="S22:T22"/>
    <mergeCell ref="U22:V22"/>
    <mergeCell ref="W22:Y22"/>
    <mergeCell ref="Z22:AC22"/>
    <mergeCell ref="AD22:AG22"/>
    <mergeCell ref="A20:R20"/>
    <mergeCell ref="S20:T20"/>
    <mergeCell ref="U20:V20"/>
    <mergeCell ref="W20:Y20"/>
    <mergeCell ref="Z20:AC20"/>
    <mergeCell ref="AD20:AG20"/>
    <mergeCell ref="A19:R19"/>
    <mergeCell ref="S19:T19"/>
    <mergeCell ref="U19:V19"/>
    <mergeCell ref="W19:Y19"/>
    <mergeCell ref="Z19:AC19"/>
    <mergeCell ref="AD19:AG19"/>
    <mergeCell ref="A17:R17"/>
    <mergeCell ref="AD17:AG17"/>
    <mergeCell ref="A18:R18"/>
    <mergeCell ref="S18:T18"/>
    <mergeCell ref="U18:V18"/>
    <mergeCell ref="W18:Y18"/>
    <mergeCell ref="Z18:AC18"/>
    <mergeCell ref="AD18:AG18"/>
    <mergeCell ref="A16:R16"/>
    <mergeCell ref="S16:T16"/>
    <mergeCell ref="U16:V16"/>
    <mergeCell ref="W16:Y16"/>
    <mergeCell ref="Z16:AC16"/>
    <mergeCell ref="AD16:AG16"/>
    <mergeCell ref="A15:R15"/>
    <mergeCell ref="S15:T15"/>
    <mergeCell ref="U15:V15"/>
    <mergeCell ref="W15:Y15"/>
    <mergeCell ref="Z15:AC15"/>
    <mergeCell ref="AD15:AG15"/>
    <mergeCell ref="A14:R14"/>
    <mergeCell ref="S14:T14"/>
    <mergeCell ref="U14:V14"/>
    <mergeCell ref="W14:Y14"/>
    <mergeCell ref="Z14:AC14"/>
    <mergeCell ref="AD14:AG14"/>
    <mergeCell ref="Z10:AE10"/>
    <mergeCell ref="A11:I11"/>
    <mergeCell ref="Z11:AE11"/>
    <mergeCell ref="AF11:AG11"/>
    <mergeCell ref="A13:R13"/>
    <mergeCell ref="S13:T13"/>
    <mergeCell ref="U13:V13"/>
    <mergeCell ref="W13:Y13"/>
    <mergeCell ref="Z13:AC13"/>
    <mergeCell ref="AD13:AG13"/>
    <mergeCell ref="A8:I8"/>
    <mergeCell ref="J8:Y8"/>
    <mergeCell ref="Z8:AE8"/>
    <mergeCell ref="AF8:AG8"/>
    <mergeCell ref="A9:O9"/>
    <mergeCell ref="P9:Y9"/>
    <mergeCell ref="Z9:AE9"/>
    <mergeCell ref="AF9:AG9"/>
    <mergeCell ref="A5:R5"/>
    <mergeCell ref="Z5:AE5"/>
    <mergeCell ref="A6:O6"/>
    <mergeCell ref="Z6:AE6"/>
    <mergeCell ref="AF6:AG6"/>
    <mergeCell ref="A7:O7"/>
    <mergeCell ref="Z7:AE7"/>
    <mergeCell ref="AF7:AG7"/>
    <mergeCell ref="A1:AG1"/>
    <mergeCell ref="AF2:AG2"/>
    <mergeCell ref="Z3:AE3"/>
    <mergeCell ref="AF3:AG3"/>
    <mergeCell ref="P4:V4"/>
    <mergeCell ref="Z4:AE4"/>
    <mergeCell ref="AF4:AG4"/>
    <mergeCell ref="A37:R37"/>
    <mergeCell ref="S37:T37"/>
    <mergeCell ref="U37:V37"/>
    <mergeCell ref="W37:Y37"/>
    <mergeCell ref="Z37:AC37"/>
    <mergeCell ref="AD37:AG3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2020-02-11T02:36:43Z</cp:lastPrinted>
  <dcterms:created xsi:type="dcterms:W3CDTF">2020-02-11T02:33:20Z</dcterms:created>
  <dcterms:modified xsi:type="dcterms:W3CDTF">2020-02-17T08:51:22Z</dcterms:modified>
  <cp:category/>
  <cp:version/>
  <cp:contentType/>
  <cp:contentStatus/>
  <cp:revision>1</cp:revision>
</cp:coreProperties>
</file>