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45" windowWidth="15480" windowHeight="8700"/>
  </bookViews>
  <sheets>
    <sheet name="Лист1" sheetId="1" r:id="rId1"/>
  </sheets>
  <definedNames>
    <definedName name="_xlnm.Print_Titles" localSheetId="0">Лист1!$11:$12</definedName>
  </definedNames>
  <calcPr calcId="145621" refMode="R1C1"/>
</workbook>
</file>

<file path=xl/calcChain.xml><?xml version="1.0" encoding="utf-8"?>
<calcChain xmlns="http://schemas.openxmlformats.org/spreadsheetml/2006/main">
  <c r="G68" i="1" l="1"/>
  <c r="G69" i="1"/>
  <c r="G65" i="1" l="1"/>
  <c r="G67" i="1"/>
  <c r="G20" i="1" l="1"/>
  <c r="G26" i="1"/>
  <c r="H34" i="1"/>
  <c r="G34" i="1"/>
  <c r="H90" i="1"/>
  <c r="H148" i="1" l="1"/>
  <c r="G148" i="1"/>
  <c r="H93" i="1"/>
  <c r="G93" i="1"/>
  <c r="G90" i="1"/>
  <c r="H75" i="1"/>
  <c r="H74" i="1"/>
  <c r="G74" i="1"/>
  <c r="G89" i="1" l="1"/>
  <c r="G88" i="1" s="1"/>
  <c r="H89" i="1"/>
  <c r="H88" i="1" s="1"/>
  <c r="H150" i="1" l="1"/>
  <c r="H149" i="1" s="1"/>
  <c r="G150" i="1"/>
  <c r="G149" i="1" s="1"/>
  <c r="H92" i="1" l="1"/>
  <c r="H91" i="1" s="1"/>
  <c r="G92" i="1"/>
  <c r="G91" i="1" s="1"/>
  <c r="H157" i="1"/>
  <c r="H156" i="1" s="1"/>
  <c r="H155" i="1" s="1"/>
  <c r="H154" i="1" s="1"/>
  <c r="H153" i="1" s="1"/>
  <c r="H152" i="1" s="1"/>
  <c r="G157" i="1"/>
  <c r="G156" i="1" s="1"/>
  <c r="H147" i="1" l="1"/>
  <c r="G147" i="1"/>
  <c r="G117" i="1"/>
  <c r="H82" i="1"/>
  <c r="G82" i="1"/>
  <c r="H79" i="1"/>
  <c r="G79" i="1"/>
  <c r="G73" i="1" l="1"/>
  <c r="G155" i="1" l="1"/>
  <c r="G154" i="1" s="1"/>
  <c r="G153" i="1" s="1"/>
  <c r="G152" i="1" s="1"/>
  <c r="H104" i="1" l="1"/>
  <c r="H103" i="1" s="1"/>
  <c r="G104" i="1"/>
  <c r="G103" i="1" s="1"/>
  <c r="H29" i="1"/>
  <c r="G29" i="1"/>
  <c r="G102" i="1" l="1"/>
  <c r="G101" i="1" s="1"/>
  <c r="G100" i="1"/>
  <c r="H102" i="1"/>
  <c r="H101" i="1" s="1"/>
  <c r="H100" i="1"/>
  <c r="H48" i="1"/>
  <c r="G48" i="1"/>
  <c r="H111" i="1"/>
  <c r="G111" i="1"/>
  <c r="H140" i="1" l="1"/>
  <c r="H139" i="1" s="1"/>
  <c r="H138" i="1" s="1"/>
  <c r="H137" i="1" s="1"/>
  <c r="G140" i="1"/>
  <c r="G139" i="1" s="1"/>
  <c r="G138" i="1" s="1"/>
  <c r="G137" i="1" s="1"/>
  <c r="H51" i="1"/>
  <c r="H50" i="1" s="1"/>
  <c r="H54" i="1"/>
  <c r="H53" i="1" s="1"/>
  <c r="G54" i="1"/>
  <c r="G53" i="1" s="1"/>
  <c r="H117" i="1"/>
  <c r="H73" i="1"/>
  <c r="H72" i="1" s="1"/>
  <c r="H71" i="1" s="1"/>
  <c r="H19" i="1"/>
  <c r="H18" i="1" s="1"/>
  <c r="H25" i="1"/>
  <c r="H27" i="1"/>
  <c r="H33" i="1"/>
  <c r="H32" i="1" s="1"/>
  <c r="H35" i="1"/>
  <c r="H38" i="1"/>
  <c r="H37" i="1" s="1"/>
  <c r="H36" i="1" s="1"/>
  <c r="H45" i="1"/>
  <c r="H44" i="1" s="1"/>
  <c r="H47" i="1"/>
  <c r="H56" i="1"/>
  <c r="H64" i="1"/>
  <c r="H63" i="1" s="1"/>
  <c r="H62" i="1" s="1"/>
  <c r="H61" i="1" s="1"/>
  <c r="H66" i="1"/>
  <c r="H78" i="1"/>
  <c r="H81" i="1"/>
  <c r="H95" i="1"/>
  <c r="H94" i="1" s="1"/>
  <c r="H87" i="1" s="1"/>
  <c r="H98" i="1"/>
  <c r="H97" i="1" s="1"/>
  <c r="H110" i="1"/>
  <c r="H125" i="1"/>
  <c r="H124" i="1" s="1"/>
  <c r="H128" i="1"/>
  <c r="H127" i="1" s="1"/>
  <c r="H116" i="1"/>
  <c r="H120" i="1"/>
  <c r="H119" i="1" s="1"/>
  <c r="H135" i="1"/>
  <c r="H134" i="1" s="1"/>
  <c r="H146" i="1"/>
  <c r="H145" i="1" s="1"/>
  <c r="H163" i="1"/>
  <c r="H164" i="1"/>
  <c r="G164" i="1"/>
  <c r="G135" i="1"/>
  <c r="G134" i="1" s="1"/>
  <c r="G120" i="1"/>
  <c r="G119" i="1" s="1"/>
  <c r="G128" i="1"/>
  <c r="G127" i="1" s="1"/>
  <c r="G125" i="1"/>
  <c r="G124" i="1" s="1"/>
  <c r="G51" i="1"/>
  <c r="G50" i="1" s="1"/>
  <c r="G45" i="1"/>
  <c r="G44" i="1" s="1"/>
  <c r="G66" i="1"/>
  <c r="G95" i="1"/>
  <c r="G94" i="1" s="1"/>
  <c r="G19" i="1"/>
  <c r="G18" i="1" s="1"/>
  <c r="G25" i="1"/>
  <c r="G27" i="1"/>
  <c r="G33" i="1"/>
  <c r="G32" i="1" s="1"/>
  <c r="G47" i="1"/>
  <c r="G64" i="1"/>
  <c r="G72" i="1"/>
  <c r="G71" i="1" s="1"/>
  <c r="G78" i="1"/>
  <c r="G81" i="1"/>
  <c r="G110" i="1"/>
  <c r="G109" i="1" s="1"/>
  <c r="G108" i="1" s="1"/>
  <c r="G116" i="1"/>
  <c r="G146" i="1"/>
  <c r="G145" i="1" s="1"/>
  <c r="G98" i="1"/>
  <c r="G97" i="1" s="1"/>
  <c r="G38" i="1"/>
  <c r="G37" i="1" s="1"/>
  <c r="G36" i="1" s="1"/>
  <c r="G56" i="1"/>
  <c r="G35" i="1"/>
  <c r="G163" i="1"/>
  <c r="G63" i="1" l="1"/>
  <c r="G62" i="1" s="1"/>
  <c r="G61" i="1" s="1"/>
  <c r="G60" i="1"/>
  <c r="G59" i="1" s="1"/>
  <c r="G87" i="1"/>
  <c r="G86" i="1" s="1"/>
  <c r="G85" i="1" s="1"/>
  <c r="G84" i="1" s="1"/>
  <c r="H86" i="1"/>
  <c r="H85" i="1" s="1"/>
  <c r="H77" i="1"/>
  <c r="H76" i="1" s="1"/>
  <c r="G41" i="1"/>
  <c r="G43" i="1" s="1"/>
  <c r="G42" i="1" s="1"/>
  <c r="G70" i="1"/>
  <c r="H123" i="1"/>
  <c r="H122" i="1" s="1"/>
  <c r="H113" i="1"/>
  <c r="H41" i="1"/>
  <c r="H43" i="1" s="1"/>
  <c r="H42" i="1" s="1"/>
  <c r="G113" i="1"/>
  <c r="G123" i="1"/>
  <c r="G122" i="1" s="1"/>
  <c r="G107" i="1"/>
  <c r="G106" i="1" s="1"/>
  <c r="G144" i="1"/>
  <c r="G143" i="1" s="1"/>
  <c r="G142" i="1" s="1"/>
  <c r="H159" i="1"/>
  <c r="H162" i="1"/>
  <c r="H161" i="1" s="1"/>
  <c r="G160" i="1"/>
  <c r="G162" i="1"/>
  <c r="G161" i="1" s="1"/>
  <c r="H144" i="1"/>
  <c r="H143" i="1" s="1"/>
  <c r="H142" i="1" s="1"/>
  <c r="H133" i="1"/>
  <c r="H132" i="1" s="1"/>
  <c r="H131" i="1"/>
  <c r="H130" i="1" s="1"/>
  <c r="G133" i="1"/>
  <c r="G132" i="1" s="1"/>
  <c r="G131" i="1"/>
  <c r="G130" i="1" s="1"/>
  <c r="H115" i="1"/>
  <c r="H114" i="1" s="1"/>
  <c r="G115" i="1"/>
  <c r="G114" i="1" s="1"/>
  <c r="H107" i="1"/>
  <c r="H106" i="1" s="1"/>
  <c r="H109" i="1"/>
  <c r="H108" i="1" s="1"/>
  <c r="G77" i="1"/>
  <c r="G76" i="1" s="1"/>
  <c r="H70" i="1"/>
  <c r="H69" i="1" s="1"/>
  <c r="H68" i="1" s="1"/>
  <c r="G15" i="1"/>
  <c r="G17" i="1"/>
  <c r="G16" i="1" s="1"/>
  <c r="H15" i="1"/>
  <c r="H17" i="1"/>
  <c r="H16" i="1" s="1"/>
  <c r="G75" i="1"/>
  <c r="H160" i="1"/>
  <c r="H24" i="1"/>
  <c r="H21" i="1" s="1"/>
  <c r="H23" i="1" s="1"/>
  <c r="H22" i="1" s="1"/>
  <c r="G159" i="1"/>
  <c r="G24" i="1"/>
  <c r="H60" i="1"/>
  <c r="H59" i="1" s="1"/>
  <c r="G21" i="1" l="1"/>
  <c r="G23" i="1" s="1"/>
  <c r="G22" i="1" s="1"/>
  <c r="H84" i="1"/>
  <c r="H14" i="1"/>
  <c r="G14" i="1" l="1"/>
  <c r="G167" i="1" s="1"/>
  <c r="H167" i="1"/>
  <c r="G13" i="1" l="1"/>
  <c r="H13" i="1"/>
</calcChain>
</file>

<file path=xl/sharedStrings.xml><?xml version="1.0" encoding="utf-8"?>
<sst xmlns="http://schemas.openxmlformats.org/spreadsheetml/2006/main" count="616" uniqueCount="187">
  <si>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</si>
  <si>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</si>
  <si>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</si>
  <si>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</si>
  <si>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</si>
  <si>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</si>
  <si>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</si>
  <si>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</si>
  <si>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</si>
  <si>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</si>
  <si>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</si>
  <si>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</si>
  <si>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</si>
  <si>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</si>
  <si>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</si>
  <si>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</si>
  <si>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</si>
  <si>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</si>
  <si>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</si>
  <si>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</si>
  <si>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</si>
  <si>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</si>
  <si>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</si>
  <si>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</si>
  <si>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</si>
  <si>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</si>
  <si>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</si>
  <si>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</si>
  <si>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</si>
  <si>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</si>
  <si>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</si>
  <si>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</si>
  <si>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</si>
  <si>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</si>
  <si>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</si>
  <si>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</si>
  <si>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</si>
  <si>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</si>
  <si>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</si>
  <si>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</si>
  <si>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</si>
  <si>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</si>
  <si>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</si>
  <si>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</si>
  <si>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</si>
  <si>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</si>
  <si>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</si>
  <si>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</si>
  <si>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</si>
  <si>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Дорожное хозяйство (дорожные фонды)</t>
  </si>
  <si>
    <t>КВСР</t>
  </si>
  <si>
    <t>870</t>
  </si>
  <si>
    <t xml:space="preserve">Культурно-массовые мероприятия проводимые на территории муниципального образования 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</si>
  <si>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</si>
  <si>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</si>
  <si>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</si>
  <si>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</si>
  <si>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</si>
  <si>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1</t>
  </si>
  <si>
    <t>Резервные средства</t>
  </si>
  <si>
    <t>540</t>
  </si>
  <si>
    <t>Иные межбюджетные трансферты</t>
  </si>
  <si>
    <t>Содержание автомобильных дорог за счет местного бюджета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</si>
  <si>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</si>
  <si>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</si>
  <si>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</si>
  <si>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</si>
  <si>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</si>
  <si>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</si>
  <si>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</si>
  <si>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</si>
  <si>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</si>
  <si>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</si>
  <si>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</si>
  <si>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</si>
  <si>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</si>
  <si>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</si>
  <si>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</si>
  <si>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</si>
  <si>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Другие воросы в области  физической культуры  и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</si>
  <si>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</si>
  <si>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</si>
  <si>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</si>
  <si>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</si>
  <si>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</si>
  <si>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</si>
  <si>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</si>
  <si>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</si>
  <si>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0220080810</t>
  </si>
  <si>
    <t>0210080640</t>
  </si>
  <si>
    <t>0110081160</t>
  </si>
  <si>
    <t>0110081150</t>
  </si>
  <si>
    <t>0130081130</t>
  </si>
  <si>
    <t>0130081030</t>
  </si>
  <si>
    <t>0110080250</t>
  </si>
  <si>
    <t>011080250</t>
  </si>
  <si>
    <t>0160082030</t>
  </si>
  <si>
    <t>0160081020</t>
  </si>
  <si>
    <t>0150082060</t>
  </si>
  <si>
    <t>0150082050</t>
  </si>
  <si>
    <t>9020051180</t>
  </si>
  <si>
    <t>9010083070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</si>
  <si>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</si>
  <si>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</si>
  <si>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</si>
  <si>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</si>
  <si>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</si>
  <si>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</si>
  <si>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</si>
  <si>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7</t>
  </si>
  <si>
    <t>Условно утвержденные расходы</t>
  </si>
  <si>
    <t>Приложение №  8</t>
  </si>
  <si>
    <t>01100S5550</t>
  </si>
  <si>
    <t>0412</t>
  </si>
  <si>
    <t>Другие вопросы в области национальной экономики</t>
  </si>
  <si>
    <t>9010080860</t>
  </si>
  <si>
    <t>СОЦИАЛЬНАЯ ПОЛИТИКА</t>
  </si>
  <si>
    <t>1000</t>
  </si>
  <si>
    <t>Пенсионное обеспечение</t>
  </si>
  <si>
    <t>1001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</si>
  <si>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</si>
  <si>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</si>
  <si>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</si>
  <si>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</si>
  <si>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</si>
  <si>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830</t>
  </si>
  <si>
    <t>Исполнение судебных актов</t>
  </si>
  <si>
    <t>Осуществление полномочий по муниципальному земельному контролю</t>
  </si>
  <si>
    <t>9040083030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</si>
  <si>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</si>
  <si>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</si>
  <si>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</si>
  <si>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 xml:space="preserve">Осуществление  первичного воинского учёта на территориях, где отсутствуют военные комиссариаты  </t>
  </si>
  <si>
    <t>Расходы непрограммного направления</t>
  </si>
  <si>
    <t>Непрограммные расходы в сфере общегосударственных расходов</t>
  </si>
  <si>
    <t>9010000000</t>
  </si>
  <si>
    <t>9100000000</t>
  </si>
  <si>
    <t>9040000000</t>
  </si>
  <si>
    <t>9020000000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</si>
  <si>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</si>
  <si>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благоустройства  на территории поселка 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</si>
  <si>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</si>
  <si>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</si>
  <si>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Непрограммные расходы в сфере культуры</t>
  </si>
  <si>
    <t>9080000000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</si>
  <si>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</si>
  <si>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0140000000</t>
  </si>
  <si>
    <t>Подпрограмма "Профилактика терроризма и экстремизма и коррупции в муниципальном образовании поселок Большая Ирба"</t>
  </si>
  <si>
    <t>0150000000</t>
  </si>
  <si>
    <t>Подпрограмма "Содержание автомобильных дорог в муниципальном образовании поселок Большая Ирба"</t>
  </si>
  <si>
    <t>0160000000</t>
  </si>
  <si>
    <t>0110000000</t>
  </si>
  <si>
    <t>Подпрограмма "Формирование здорового образа жизни через развитие массовой физической культуры и спорта"</t>
  </si>
  <si>
    <t>0220000000</t>
  </si>
  <si>
    <t>0100000000</t>
  </si>
  <si>
    <t>0200000000</t>
  </si>
  <si>
    <t>0210000000</t>
  </si>
  <si>
    <t>01400S4120</t>
  </si>
  <si>
    <t>Софинансирование на обеспечение первичных  мер пожарной безопасности</t>
  </si>
  <si>
    <t>Раздел-подраздел</t>
  </si>
  <si>
    <t>Целевая статья</t>
  </si>
  <si>
    <t>Вид расходов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</si>
  <si>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</si>
  <si>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</si>
  <si>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Непрограммные расходы в сфере национальной обороны</t>
  </si>
  <si>
    <t>Непрограммные расходы в сфере национальнойэкономики</t>
  </si>
  <si>
    <t>Непрограммные расходы в сфере пенсионного обеспечения</t>
  </si>
  <si>
    <t>Резервный фонд</t>
  </si>
  <si>
    <t xml:space="preserve">Центральный аппарат </t>
  </si>
  <si>
    <t>Центральный аппарат (финансирование по новой системе оплаты труда)</t>
  </si>
  <si>
    <t xml:space="preserve">Профилактика терроризма и экстримизма  </t>
  </si>
  <si>
    <t>Мероприятия антикоррупционного направления</t>
  </si>
  <si>
    <t>Мероприятия в области физической культуры  и спорта</t>
  </si>
  <si>
    <t>Сумма на 2022 год</t>
  </si>
  <si>
    <t>01600S5090</t>
  </si>
  <si>
    <t>Реализация государственных функций, связанных с общегосударственным управлением (софинансирование программ, грантов, прочие услуги)</t>
  </si>
  <si>
    <t>0110085550</t>
  </si>
  <si>
    <t>Организация и проведение дератизации за счет средств местного бюджета</t>
  </si>
  <si>
    <t>0130000000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</si>
  <si>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</si>
  <si>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 xml:space="preserve">Субсидия на капитальный ремонт и ремонт  автомобильных дорог общего пользования местного значения </t>
  </si>
  <si>
    <t>01600S5080</t>
  </si>
  <si>
    <t xml:space="preserve">Субсидия на содержание автомобильных дорог общего пользования местного значения </t>
  </si>
  <si>
    <t xml:space="preserve">ВЕДОМСТВЕННАЯ СТРУКТУРА  РАСХОДОВ МЕСТНОГО БЮДЖЕТА НА ПЛАНОВЫЙ ПЕРИОД 2022-2023 ГОДОВ </t>
  </si>
  <si>
    <t>Сумма на 2023 год</t>
  </si>
  <si>
    <t>к решению поселкового</t>
  </si>
  <si>
    <t>от 28.12.2020г. №  3-9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</si>
</sst>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0.00000"/>
    <numFmt numFmtId="167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0" fontId="2" fillId="0" borderId="0" xfId="1" applyFont="1" applyFill="1" applyAlignment="1"/>
    <xf numFmtId="43" fontId="6" fillId="0" borderId="1" xfId="2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/>
    </xf>
    <xf numFmtId="165" fontId="0" fillId="0" borderId="0" xfId="0" applyNumberFormat="1"/>
    <xf numFmtId="4" fontId="6" fillId="0" borderId="1" xfId="2" applyNumberFormat="1" applyFont="1" applyBorder="1" applyAlignment="1">
      <alignment horizontal="right" vertical="top"/>
    </xf>
    <xf numFmtId="4" fontId="6" fillId="2" borderId="1" xfId="2" applyNumberFormat="1" applyFont="1" applyFill="1" applyBorder="1" applyAlignment="1">
      <alignment horizontal="right" vertical="top"/>
    </xf>
    <xf numFmtId="4" fontId="6" fillId="2" borderId="1" xfId="0" applyNumberFormat="1" applyFont="1" applyFill="1" applyBorder="1" applyAlignment="1">
      <alignment vertical="top" wrapText="1"/>
    </xf>
    <xf numFmtId="166" fontId="5" fillId="0" borderId="0" xfId="0" applyNumberFormat="1" applyFont="1" applyFill="1" applyBorder="1" applyAlignment="1">
      <alignment vertical="top"/>
    </xf>
    <xf numFmtId="166" fontId="0" fillId="0" borderId="0" xfId="0" applyNumberFormat="1"/>
    <xf numFmtId="0" fontId="6" fillId="0" borderId="1" xfId="0" applyFont="1" applyFill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/>
    </xf>
    <xf numFmtId="43" fontId="6" fillId="0" borderId="1" xfId="2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167" fontId="0" fillId="0" borderId="0" xfId="0" applyNumberFormat="1"/>
    <xf numFmtId="4" fontId="6" fillId="0" borderId="1" xfId="2" applyNumberFormat="1" applyFont="1" applyBorder="1" applyAlignment="1">
      <alignment horizontal="right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9" fillId="0" borderId="7" xfId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tabSelected="1" workbookViewId="0">
      <selection activeCell="F10" sqref="F10:F11"/>
    </sheetView>
  </sheetViews>
  <sheetFormatPr defaultRowHeight="15" x14ac:dyDescent="0.2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2.5703125" customWidth="1"/>
    <col min="6" max="6" width="10.7109375" customWidth="1"/>
    <col min="7" max="7" width="13.85546875" customWidth="1"/>
    <col min="8" max="8" width="14.85546875" customWidth="1"/>
    <col min="9" max="9" width="15.7109375" customWidth="1"/>
  </cols>
  <sheetData>
    <row r="1" spans="1:8" ht="15.75" x14ac:dyDescent="0.25">
      <c r="E1" s="1" t="s">
        <v>111</v>
      </c>
      <c r="F1" s="1"/>
      <c r="G1" s="3"/>
    </row>
    <row r="2" spans="1:8" ht="15.75" x14ac:dyDescent="0.25">
      <c r="E2" s="1" t="s">
        <v>185</v>
      </c>
      <c r="F2" s="1"/>
      <c r="G2" s="2"/>
    </row>
    <row r="3" spans="1:8" ht="15.75" x14ac:dyDescent="0.25">
      <c r="E3" s="1" t="s">
        <v>45</v>
      </c>
      <c r="F3" s="1"/>
      <c r="G3" s="3"/>
    </row>
    <row r="4" spans="1:8" ht="15.75" x14ac:dyDescent="0.25">
      <c r="E4" s="1" t="s">
        <v>186</v>
      </c>
      <c r="F4" s="1"/>
      <c r="G4" s="3"/>
    </row>
    <row r="5" spans="1:8" ht="15.95" customHeight="1" x14ac:dyDescent="0.25">
      <c r="B5" s="1"/>
      <c r="C5" s="1"/>
      <c r="D5" s="1"/>
      <c r="E5" s="1"/>
      <c r="F5" s="1"/>
      <c r="G5" s="4"/>
    </row>
    <row r="6" spans="1:8" ht="14.1" customHeight="1" x14ac:dyDescent="0.25">
      <c r="B6" s="1"/>
      <c r="C6" s="1"/>
      <c r="D6" s="1"/>
      <c r="E6" s="1"/>
      <c r="F6" s="1"/>
      <c r="G6" s="5"/>
    </row>
    <row r="7" spans="1:8" ht="15.95" customHeight="1" x14ac:dyDescent="0.25">
      <c r="B7" s="16" t="s">
        <v>183</v>
      </c>
      <c r="C7" s="16"/>
      <c r="D7" s="16"/>
      <c r="E7" s="16"/>
      <c r="F7" s="16"/>
      <c r="G7" s="16"/>
    </row>
    <row r="8" spans="1:8" ht="15.95" customHeight="1" x14ac:dyDescent="0.25">
      <c r="B8" s="39"/>
      <c r="C8" s="39"/>
      <c r="D8" s="39"/>
      <c r="E8" s="39"/>
      <c r="F8" s="39"/>
      <c r="G8" s="39"/>
    </row>
    <row r="9" spans="1:8" ht="18" customHeight="1" x14ac:dyDescent="0.25">
      <c r="B9" s="1"/>
      <c r="C9" s="1"/>
      <c r="D9" s="1"/>
      <c r="E9" s="1"/>
      <c r="F9" s="1"/>
      <c r="G9" s="40" t="s">
        <v>64</v>
      </c>
      <c r="H9" s="40"/>
    </row>
    <row r="10" spans="1:8" ht="18" customHeight="1" x14ac:dyDescent="0.25">
      <c r="A10" s="47" t="s">
        <v>65</v>
      </c>
      <c r="B10" s="37" t="s">
        <v>0</v>
      </c>
      <c r="C10" s="44" t="s">
        <v>50</v>
      </c>
      <c r="D10" s="45" t="s">
        <v>159</v>
      </c>
      <c r="E10" s="45" t="s">
        <v>160</v>
      </c>
      <c r="F10" s="45" t="s">
        <v>161</v>
      </c>
      <c r="G10" s="35" t="s">
        <v>173</v>
      </c>
      <c r="H10" s="35" t="s">
        <v>184</v>
      </c>
    </row>
    <row r="11" spans="1:8" ht="81.95" customHeight="1" x14ac:dyDescent="0.25">
      <c r="A11" s="48"/>
      <c r="B11" s="38"/>
      <c r="C11" s="44"/>
      <c r="D11" s="46"/>
      <c r="E11" s="46"/>
      <c r="F11" s="46"/>
      <c r="G11" s="36"/>
      <c r="H11" s="36"/>
    </row>
    <row r="12" spans="1:8" ht="15.95" customHeight="1" x14ac:dyDescent="0.25">
      <c r="A12" s="8"/>
      <c r="B12" s="6" t="s">
        <v>58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109</v>
      </c>
    </row>
    <row r="13" spans="1:8" ht="15.75" x14ac:dyDescent="0.25">
      <c r="A13" s="9"/>
      <c r="B13" s="10" t="s">
        <v>66</v>
      </c>
      <c r="C13" s="11" t="s">
        <v>6</v>
      </c>
      <c r="D13" s="12" t="s">
        <v>7</v>
      </c>
      <c r="E13" s="12" t="s">
        <v>7</v>
      </c>
      <c r="F13" s="12" t="s">
        <v>7</v>
      </c>
      <c r="G13" s="22">
        <f>G167</f>
        <v>21631.944</v>
      </c>
      <c r="H13" s="22">
        <f>H167</f>
        <v>21395.544000000002</v>
      </c>
    </row>
    <row r="14" spans="1:8" ht="15.75" x14ac:dyDescent="0.25">
      <c r="A14" s="9">
        <v>1</v>
      </c>
      <c r="B14" s="10" t="s">
        <v>87</v>
      </c>
      <c r="C14" s="11" t="s">
        <v>6</v>
      </c>
      <c r="D14" s="12" t="s">
        <v>8</v>
      </c>
      <c r="E14" s="12" t="s">
        <v>7</v>
      </c>
      <c r="F14" s="12" t="s">
        <v>7</v>
      </c>
      <c r="G14" s="22">
        <f>G15+G21+G35+G41</f>
        <v>7176.2719999999999</v>
      </c>
      <c r="H14" s="22">
        <f>H15+H21+H35+H41</f>
        <v>7176.2720000000008</v>
      </c>
    </row>
    <row r="15" spans="1:8" ht="47.25" x14ac:dyDescent="0.25">
      <c r="A15" s="9">
        <v>2</v>
      </c>
      <c r="B15" s="10" t="s">
        <v>9</v>
      </c>
      <c r="C15" s="11" t="s">
        <v>6</v>
      </c>
      <c r="D15" s="12" t="s">
        <v>10</v>
      </c>
      <c r="E15" s="12" t="s">
        <v>7</v>
      </c>
      <c r="F15" s="12" t="s">
        <v>7</v>
      </c>
      <c r="G15" s="22">
        <f>G18</f>
        <v>942.1</v>
      </c>
      <c r="H15" s="22">
        <f>H18</f>
        <v>942.1</v>
      </c>
    </row>
    <row r="16" spans="1:8" ht="15.75" x14ac:dyDescent="0.25">
      <c r="A16" s="9">
        <v>3</v>
      </c>
      <c r="B16" s="10" t="s">
        <v>133</v>
      </c>
      <c r="C16" s="11">
        <v>552</v>
      </c>
      <c r="D16" s="12" t="s">
        <v>10</v>
      </c>
      <c r="E16" s="12">
        <v>9000000000</v>
      </c>
      <c r="F16" s="12"/>
      <c r="G16" s="22">
        <f>G17</f>
        <v>942.1</v>
      </c>
      <c r="H16" s="22">
        <f>H17</f>
        <v>942.1</v>
      </c>
    </row>
    <row r="17" spans="1:8" ht="31.5" x14ac:dyDescent="0.25">
      <c r="A17" s="9">
        <v>4</v>
      </c>
      <c r="B17" s="10" t="s">
        <v>134</v>
      </c>
      <c r="C17" s="11">
        <v>552</v>
      </c>
      <c r="D17" s="12" t="s">
        <v>10</v>
      </c>
      <c r="E17" s="12" t="s">
        <v>135</v>
      </c>
      <c r="F17" s="12"/>
      <c r="G17" s="22">
        <f>G18</f>
        <v>942.1</v>
      </c>
      <c r="H17" s="22">
        <f>H18</f>
        <v>942.1</v>
      </c>
    </row>
    <row r="18" spans="1:8" ht="15.75" x14ac:dyDescent="0.25">
      <c r="A18" s="9">
        <v>5</v>
      </c>
      <c r="B18" s="10" t="s">
        <v>11</v>
      </c>
      <c r="C18" s="11" t="s">
        <v>6</v>
      </c>
      <c r="D18" s="12" t="s">
        <v>10</v>
      </c>
      <c r="E18" s="12" t="s">
        <v>108</v>
      </c>
      <c r="F18" s="12" t="s">
        <v>7</v>
      </c>
      <c r="G18" s="22">
        <f t="shared" ref="G18:H19" si="0">G19</f>
        <v>942.1</v>
      </c>
      <c r="H18" s="22">
        <f t="shared" si="0"/>
        <v>942.1</v>
      </c>
    </row>
    <row r="19" spans="1:8" ht="94.5" x14ac:dyDescent="0.25">
      <c r="A19" s="9">
        <v>6</v>
      </c>
      <c r="B19" s="10" t="s">
        <v>80</v>
      </c>
      <c r="C19" s="11">
        <v>552</v>
      </c>
      <c r="D19" s="12" t="s">
        <v>10</v>
      </c>
      <c r="E19" s="12" t="s">
        <v>108</v>
      </c>
      <c r="F19" s="12" t="s">
        <v>67</v>
      </c>
      <c r="G19" s="22">
        <f t="shared" si="0"/>
        <v>942.1</v>
      </c>
      <c r="H19" s="22">
        <f t="shared" si="0"/>
        <v>942.1</v>
      </c>
    </row>
    <row r="20" spans="1:8" ht="31.5" x14ac:dyDescent="0.25">
      <c r="A20" s="9">
        <v>7</v>
      </c>
      <c r="B20" s="10" t="s">
        <v>69</v>
      </c>
      <c r="C20" s="11">
        <v>552</v>
      </c>
      <c r="D20" s="12" t="s">
        <v>10</v>
      </c>
      <c r="E20" s="12" t="s">
        <v>108</v>
      </c>
      <c r="F20" s="12" t="s">
        <v>68</v>
      </c>
      <c r="G20" s="22">
        <f>719.5+2.5+218.1+2</f>
        <v>942.1</v>
      </c>
      <c r="H20" s="22">
        <v>942.1</v>
      </c>
    </row>
    <row r="21" spans="1:8" ht="67.5" customHeight="1" x14ac:dyDescent="0.25">
      <c r="A21" s="9">
        <v>8</v>
      </c>
      <c r="B21" s="10" t="s">
        <v>12</v>
      </c>
      <c r="C21" s="11" t="s">
        <v>6</v>
      </c>
      <c r="D21" s="12" t="s">
        <v>13</v>
      </c>
      <c r="E21" s="12" t="s">
        <v>7</v>
      </c>
      <c r="F21" s="12" t="s">
        <v>7</v>
      </c>
      <c r="G21" s="22">
        <f>G24+G32</f>
        <v>5364.1719999999996</v>
      </c>
      <c r="H21" s="22">
        <f>H24+H32</f>
        <v>5364.1720000000005</v>
      </c>
    </row>
    <row r="22" spans="1:8" ht="15.75" x14ac:dyDescent="0.25">
      <c r="A22" s="9">
        <v>9</v>
      </c>
      <c r="B22" s="10" t="s">
        <v>133</v>
      </c>
      <c r="C22" s="11">
        <v>552</v>
      </c>
      <c r="D22" s="12" t="s">
        <v>13</v>
      </c>
      <c r="E22" s="12">
        <v>9000000000</v>
      </c>
      <c r="F22" s="12"/>
      <c r="G22" s="22">
        <f>G23</f>
        <v>5364.1719999999996</v>
      </c>
      <c r="H22" s="22">
        <f>H23</f>
        <v>5364.1720000000005</v>
      </c>
    </row>
    <row r="23" spans="1:8" ht="31.5" x14ac:dyDescent="0.25">
      <c r="A23" s="9">
        <v>10</v>
      </c>
      <c r="B23" s="10" t="s">
        <v>134</v>
      </c>
      <c r="C23" s="11">
        <v>552</v>
      </c>
      <c r="D23" s="12" t="s">
        <v>13</v>
      </c>
      <c r="E23" s="12" t="s">
        <v>135</v>
      </c>
      <c r="F23" s="12"/>
      <c r="G23" s="22">
        <f>G21</f>
        <v>5364.1719999999996</v>
      </c>
      <c r="H23" s="22">
        <f>H21</f>
        <v>5364.1720000000005</v>
      </c>
    </row>
    <row r="24" spans="1:8" ht="15.75" x14ac:dyDescent="0.25">
      <c r="A24" s="9">
        <v>11</v>
      </c>
      <c r="B24" s="10" t="s">
        <v>168</v>
      </c>
      <c r="C24" s="11" t="s">
        <v>6</v>
      </c>
      <c r="D24" s="12" t="s">
        <v>13</v>
      </c>
      <c r="E24" s="12" t="s">
        <v>106</v>
      </c>
      <c r="F24" s="12" t="s">
        <v>7</v>
      </c>
      <c r="G24" s="22">
        <f>G25+G27+G29</f>
        <v>4443.7299999999996</v>
      </c>
      <c r="H24" s="22">
        <f>H25+H27+H29</f>
        <v>4443.7300000000005</v>
      </c>
    </row>
    <row r="25" spans="1:8" ht="94.5" x14ac:dyDescent="0.25">
      <c r="A25" s="9">
        <v>12</v>
      </c>
      <c r="B25" s="10" t="s">
        <v>80</v>
      </c>
      <c r="C25" s="11">
        <v>552</v>
      </c>
      <c r="D25" s="12" t="s">
        <v>13</v>
      </c>
      <c r="E25" s="12" t="s">
        <v>106</v>
      </c>
      <c r="F25" s="12" t="s">
        <v>67</v>
      </c>
      <c r="G25" s="22">
        <f>G26</f>
        <v>3583.8199999999997</v>
      </c>
      <c r="H25" s="22">
        <f>H26</f>
        <v>3583.82</v>
      </c>
    </row>
    <row r="26" spans="1:8" ht="31.5" x14ac:dyDescent="0.25">
      <c r="A26" s="9">
        <v>13</v>
      </c>
      <c r="B26" s="10" t="s">
        <v>69</v>
      </c>
      <c r="C26" s="11">
        <v>552</v>
      </c>
      <c r="D26" s="12" t="s">
        <v>13</v>
      </c>
      <c r="E26" s="12" t="s">
        <v>106</v>
      </c>
      <c r="F26" s="12" t="s">
        <v>68</v>
      </c>
      <c r="G26" s="22">
        <f>2725.64+829.18+20+9</f>
        <v>3583.8199999999997</v>
      </c>
      <c r="H26" s="22">
        <v>3583.82</v>
      </c>
    </row>
    <row r="27" spans="1:8" ht="47.25" x14ac:dyDescent="0.25">
      <c r="A27" s="9">
        <v>14</v>
      </c>
      <c r="B27" s="10" t="s">
        <v>162</v>
      </c>
      <c r="C27" s="11">
        <v>552</v>
      </c>
      <c r="D27" s="12" t="s">
        <v>13</v>
      </c>
      <c r="E27" s="12" t="s">
        <v>106</v>
      </c>
      <c r="F27" s="12" t="s">
        <v>70</v>
      </c>
      <c r="G27" s="22">
        <f>G28</f>
        <v>850.91</v>
      </c>
      <c r="H27" s="22">
        <f>H28</f>
        <v>850.91</v>
      </c>
    </row>
    <row r="28" spans="1:8" ht="47.25" x14ac:dyDescent="0.25">
      <c r="A28" s="9">
        <v>15</v>
      </c>
      <c r="B28" s="13" t="s">
        <v>72</v>
      </c>
      <c r="C28" s="11">
        <v>552</v>
      </c>
      <c r="D28" s="12" t="s">
        <v>13</v>
      </c>
      <c r="E28" s="12" t="s">
        <v>106</v>
      </c>
      <c r="F28" s="12" t="s">
        <v>71</v>
      </c>
      <c r="G28" s="22">
        <v>850.91</v>
      </c>
      <c r="H28" s="22">
        <v>850.91</v>
      </c>
    </row>
    <row r="29" spans="1:8" ht="19.5" customHeight="1" x14ac:dyDescent="0.25">
      <c r="A29" s="9">
        <v>16</v>
      </c>
      <c r="B29" s="10" t="s">
        <v>75</v>
      </c>
      <c r="C29" s="11">
        <v>552</v>
      </c>
      <c r="D29" s="12" t="s">
        <v>13</v>
      </c>
      <c r="E29" s="12" t="s">
        <v>106</v>
      </c>
      <c r="F29" s="12" t="s">
        <v>73</v>
      </c>
      <c r="G29" s="22">
        <f>G31+G30</f>
        <v>9</v>
      </c>
      <c r="H29" s="22">
        <f>H31+H30</f>
        <v>9</v>
      </c>
    </row>
    <row r="30" spans="1:8" ht="19.5" customHeight="1" x14ac:dyDescent="0.25">
      <c r="A30" s="9">
        <v>17</v>
      </c>
      <c r="B30" s="17" t="s">
        <v>126</v>
      </c>
      <c r="C30" s="11">
        <v>552</v>
      </c>
      <c r="D30" s="12" t="s">
        <v>13</v>
      </c>
      <c r="E30" s="12" t="s">
        <v>106</v>
      </c>
      <c r="F30" s="12" t="s">
        <v>125</v>
      </c>
      <c r="G30" s="22">
        <v>3</v>
      </c>
      <c r="H30" s="22">
        <v>3</v>
      </c>
    </row>
    <row r="31" spans="1:8" ht="23.25" customHeight="1" x14ac:dyDescent="0.25">
      <c r="A31" s="9">
        <v>18</v>
      </c>
      <c r="B31" s="10" t="s">
        <v>76</v>
      </c>
      <c r="C31" s="11">
        <v>552</v>
      </c>
      <c r="D31" s="12" t="s">
        <v>13</v>
      </c>
      <c r="E31" s="12" t="s">
        <v>106</v>
      </c>
      <c r="F31" s="12" t="s">
        <v>74</v>
      </c>
      <c r="G31" s="22">
        <v>6</v>
      </c>
      <c r="H31" s="22">
        <v>6</v>
      </c>
    </row>
    <row r="32" spans="1:8" ht="33" customHeight="1" x14ac:dyDescent="0.25">
      <c r="A32" s="9">
        <v>19</v>
      </c>
      <c r="B32" s="10" t="s">
        <v>169</v>
      </c>
      <c r="C32" s="11" t="s">
        <v>6</v>
      </c>
      <c r="D32" s="12" t="s">
        <v>13</v>
      </c>
      <c r="E32" s="12" t="s">
        <v>107</v>
      </c>
      <c r="F32" s="12"/>
      <c r="G32" s="22">
        <f>G33</f>
        <v>920.44200000000001</v>
      </c>
      <c r="H32" s="22">
        <f>H33</f>
        <v>920.44200000000001</v>
      </c>
    </row>
    <row r="33" spans="1:8" ht="102.75" customHeight="1" x14ac:dyDescent="0.25">
      <c r="A33" s="9">
        <v>20</v>
      </c>
      <c r="B33" s="10" t="s">
        <v>80</v>
      </c>
      <c r="C33" s="11">
        <v>552</v>
      </c>
      <c r="D33" s="12" t="s">
        <v>13</v>
      </c>
      <c r="E33" s="12" t="s">
        <v>107</v>
      </c>
      <c r="F33" s="12" t="s">
        <v>67</v>
      </c>
      <c r="G33" s="22">
        <f>G34</f>
        <v>920.44200000000001</v>
      </c>
      <c r="H33" s="22">
        <f>H34</f>
        <v>920.44200000000001</v>
      </c>
    </row>
    <row r="34" spans="1:8" ht="30.75" customHeight="1" x14ac:dyDescent="0.25">
      <c r="A34" s="9">
        <v>21</v>
      </c>
      <c r="B34" s="10" t="s">
        <v>69</v>
      </c>
      <c r="C34" s="11">
        <v>552</v>
      </c>
      <c r="D34" s="12" t="s">
        <v>13</v>
      </c>
      <c r="E34" s="12" t="s">
        <v>107</v>
      </c>
      <c r="F34" s="12" t="s">
        <v>68</v>
      </c>
      <c r="G34" s="22">
        <f>703.872+212.57+4</f>
        <v>920.44200000000001</v>
      </c>
      <c r="H34" s="22">
        <f>703.872+212.57+4</f>
        <v>920.44200000000001</v>
      </c>
    </row>
    <row r="35" spans="1:8" ht="15.75" x14ac:dyDescent="0.25">
      <c r="A35" s="9">
        <v>22</v>
      </c>
      <c r="B35" s="10" t="s">
        <v>14</v>
      </c>
      <c r="C35" s="11" t="s">
        <v>6</v>
      </c>
      <c r="D35" s="12" t="s">
        <v>15</v>
      </c>
      <c r="E35" s="12" t="s">
        <v>7</v>
      </c>
      <c r="F35" s="12" t="s">
        <v>7</v>
      </c>
      <c r="G35" s="22">
        <f>G40</f>
        <v>50</v>
      </c>
      <c r="H35" s="22">
        <f>H40</f>
        <v>50</v>
      </c>
    </row>
    <row r="36" spans="1:8" ht="15.75" x14ac:dyDescent="0.25">
      <c r="A36" s="9">
        <v>23</v>
      </c>
      <c r="B36" s="10" t="s">
        <v>133</v>
      </c>
      <c r="C36" s="11">
        <v>552</v>
      </c>
      <c r="D36" s="12" t="s">
        <v>15</v>
      </c>
      <c r="E36" s="12">
        <v>9000000000</v>
      </c>
      <c r="F36" s="12"/>
      <c r="G36" s="22">
        <f>G37</f>
        <v>50</v>
      </c>
      <c r="H36" s="22">
        <f>H37</f>
        <v>50</v>
      </c>
    </row>
    <row r="37" spans="1:8" ht="31.5" x14ac:dyDescent="0.25">
      <c r="A37" s="9">
        <v>24</v>
      </c>
      <c r="B37" s="10" t="s">
        <v>134</v>
      </c>
      <c r="C37" s="11">
        <v>552</v>
      </c>
      <c r="D37" s="12" t="s">
        <v>15</v>
      </c>
      <c r="E37" s="12" t="s">
        <v>135</v>
      </c>
      <c r="F37" s="12"/>
      <c r="G37" s="22">
        <f>G38</f>
        <v>50</v>
      </c>
      <c r="H37" s="22">
        <f>H38</f>
        <v>50</v>
      </c>
    </row>
    <row r="38" spans="1:8" ht="15.75" x14ac:dyDescent="0.25">
      <c r="A38" s="9">
        <v>25</v>
      </c>
      <c r="B38" s="27" t="s">
        <v>167</v>
      </c>
      <c r="C38" s="11">
        <v>552</v>
      </c>
      <c r="D38" s="12" t="s">
        <v>15</v>
      </c>
      <c r="E38" s="12" t="s">
        <v>105</v>
      </c>
      <c r="F38" s="12"/>
      <c r="G38" s="22">
        <f>G40</f>
        <v>50</v>
      </c>
      <c r="H38" s="22">
        <f>H40</f>
        <v>50</v>
      </c>
    </row>
    <row r="39" spans="1:8" ht="15.75" x14ac:dyDescent="0.25">
      <c r="A39" s="9">
        <v>26</v>
      </c>
      <c r="B39" s="10" t="s">
        <v>75</v>
      </c>
      <c r="C39" s="11">
        <v>552</v>
      </c>
      <c r="D39" s="12" t="s">
        <v>15</v>
      </c>
      <c r="E39" s="12" t="s">
        <v>105</v>
      </c>
      <c r="F39" s="12" t="s">
        <v>73</v>
      </c>
      <c r="G39" s="22">
        <v>50</v>
      </c>
      <c r="H39" s="22">
        <v>50</v>
      </c>
    </row>
    <row r="40" spans="1:8" ht="15.75" x14ac:dyDescent="0.25">
      <c r="A40" s="9">
        <v>27</v>
      </c>
      <c r="B40" s="10" t="s">
        <v>59</v>
      </c>
      <c r="C40" s="11" t="s">
        <v>6</v>
      </c>
      <c r="D40" s="12" t="s">
        <v>15</v>
      </c>
      <c r="E40" s="12" t="s">
        <v>105</v>
      </c>
      <c r="F40" s="12" t="s">
        <v>51</v>
      </c>
      <c r="G40" s="22">
        <v>50</v>
      </c>
      <c r="H40" s="22">
        <v>50</v>
      </c>
    </row>
    <row r="41" spans="1:8" ht="15.75" x14ac:dyDescent="0.25">
      <c r="A41" s="9">
        <v>28</v>
      </c>
      <c r="B41" s="10" t="s">
        <v>16</v>
      </c>
      <c r="C41" s="11" t="s">
        <v>6</v>
      </c>
      <c r="D41" s="12" t="s">
        <v>17</v>
      </c>
      <c r="E41" s="12" t="s">
        <v>7</v>
      </c>
      <c r="F41" s="12" t="s">
        <v>7</v>
      </c>
      <c r="G41" s="22">
        <f>+G44+G50+G56+G47+G53</f>
        <v>819.99999999999989</v>
      </c>
      <c r="H41" s="22">
        <f>+H44+H50+H56+H47+H53</f>
        <v>819.99999999999989</v>
      </c>
    </row>
    <row r="42" spans="1:8" ht="15.75" x14ac:dyDescent="0.25">
      <c r="A42" s="9">
        <v>29</v>
      </c>
      <c r="B42" s="10" t="s">
        <v>133</v>
      </c>
      <c r="C42" s="11">
        <v>552</v>
      </c>
      <c r="D42" s="12" t="s">
        <v>17</v>
      </c>
      <c r="E42" s="12">
        <v>9000000000</v>
      </c>
      <c r="F42" s="12"/>
      <c r="G42" s="22">
        <f>G43</f>
        <v>819.99999999999989</v>
      </c>
      <c r="H42" s="22">
        <f>H43</f>
        <v>819.99999999999989</v>
      </c>
    </row>
    <row r="43" spans="1:8" ht="31.5" x14ac:dyDescent="0.25">
      <c r="A43" s="9">
        <v>30</v>
      </c>
      <c r="B43" s="10" t="s">
        <v>134</v>
      </c>
      <c r="C43" s="11">
        <v>552</v>
      </c>
      <c r="D43" s="12" t="s">
        <v>17</v>
      </c>
      <c r="E43" s="12" t="s">
        <v>135</v>
      </c>
      <c r="F43" s="12"/>
      <c r="G43" s="22">
        <f>G41</f>
        <v>819.99999999999989</v>
      </c>
      <c r="H43" s="22">
        <f>H41</f>
        <v>819.99999999999989</v>
      </c>
    </row>
    <row r="44" spans="1:8" ht="47.25" x14ac:dyDescent="0.25">
      <c r="A44" s="9">
        <v>31</v>
      </c>
      <c r="B44" s="10" t="s">
        <v>18</v>
      </c>
      <c r="C44" s="11" t="s">
        <v>6</v>
      </c>
      <c r="D44" s="12" t="s">
        <v>17</v>
      </c>
      <c r="E44" s="12" t="s">
        <v>104</v>
      </c>
      <c r="F44" s="12" t="s">
        <v>7</v>
      </c>
      <c r="G44" s="22">
        <f>G45</f>
        <v>20.8</v>
      </c>
      <c r="H44" s="22">
        <f>H45</f>
        <v>20.8</v>
      </c>
    </row>
    <row r="45" spans="1:8" ht="47.25" x14ac:dyDescent="0.25">
      <c r="A45" s="9">
        <v>32</v>
      </c>
      <c r="B45" s="10" t="s">
        <v>162</v>
      </c>
      <c r="C45" s="11">
        <v>552</v>
      </c>
      <c r="D45" s="12" t="s">
        <v>17</v>
      </c>
      <c r="E45" s="12" t="s">
        <v>104</v>
      </c>
      <c r="F45" s="12" t="s">
        <v>70</v>
      </c>
      <c r="G45" s="22">
        <f>G46</f>
        <v>20.8</v>
      </c>
      <c r="H45" s="22">
        <f>H46</f>
        <v>20.8</v>
      </c>
    </row>
    <row r="46" spans="1:8" ht="47.25" x14ac:dyDescent="0.25">
      <c r="A46" s="9">
        <v>33</v>
      </c>
      <c r="B46" s="10" t="s">
        <v>72</v>
      </c>
      <c r="C46" s="11">
        <v>552</v>
      </c>
      <c r="D46" s="12" t="s">
        <v>17</v>
      </c>
      <c r="E46" s="12" t="s">
        <v>104</v>
      </c>
      <c r="F46" s="12" t="s">
        <v>71</v>
      </c>
      <c r="G46" s="22">
        <v>20.8</v>
      </c>
      <c r="H46" s="22">
        <v>20.8</v>
      </c>
    </row>
    <row r="47" spans="1:8" ht="51" customHeight="1" x14ac:dyDescent="0.25">
      <c r="A47" s="9">
        <v>34</v>
      </c>
      <c r="B47" s="10" t="s">
        <v>63</v>
      </c>
      <c r="C47" s="11">
        <v>552</v>
      </c>
      <c r="D47" s="12" t="s">
        <v>17</v>
      </c>
      <c r="E47" s="12" t="s">
        <v>103</v>
      </c>
      <c r="F47" s="12"/>
      <c r="G47" s="22">
        <f>G48</f>
        <v>4.3</v>
      </c>
      <c r="H47" s="22">
        <f>H48</f>
        <v>4.3</v>
      </c>
    </row>
    <row r="48" spans="1:8" ht="22.5" customHeight="1" x14ac:dyDescent="0.25">
      <c r="A48" s="9">
        <v>35</v>
      </c>
      <c r="B48" s="10" t="s">
        <v>75</v>
      </c>
      <c r="C48" s="11">
        <v>552</v>
      </c>
      <c r="D48" s="12" t="s">
        <v>17</v>
      </c>
      <c r="E48" s="12" t="s">
        <v>103</v>
      </c>
      <c r="F48" s="12" t="s">
        <v>73</v>
      </c>
      <c r="G48" s="22">
        <f>G49</f>
        <v>4.3</v>
      </c>
      <c r="H48" s="22">
        <f>H49</f>
        <v>4.3</v>
      </c>
    </row>
    <row r="49" spans="1:8" ht="20.25" customHeight="1" x14ac:dyDescent="0.25">
      <c r="A49" s="9">
        <v>36</v>
      </c>
      <c r="B49" s="10" t="s">
        <v>163</v>
      </c>
      <c r="C49" s="11">
        <v>552</v>
      </c>
      <c r="D49" s="12" t="s">
        <v>17</v>
      </c>
      <c r="E49" s="12" t="s">
        <v>103</v>
      </c>
      <c r="F49" s="12" t="s">
        <v>74</v>
      </c>
      <c r="G49" s="22">
        <v>4.3</v>
      </c>
      <c r="H49" s="22">
        <v>4.3</v>
      </c>
    </row>
    <row r="50" spans="1:8" ht="47.25" x14ac:dyDescent="0.25">
      <c r="A50" s="9">
        <v>37</v>
      </c>
      <c r="B50" s="10" t="s">
        <v>53</v>
      </c>
      <c r="C50" s="11" t="s">
        <v>6</v>
      </c>
      <c r="D50" s="12" t="s">
        <v>17</v>
      </c>
      <c r="E50" s="12" t="s">
        <v>102</v>
      </c>
      <c r="F50" s="12" t="s">
        <v>7</v>
      </c>
      <c r="G50" s="22">
        <f>G51</f>
        <v>789.9</v>
      </c>
      <c r="H50" s="22">
        <f>H51</f>
        <v>789.9</v>
      </c>
    </row>
    <row r="51" spans="1:8" ht="47.25" x14ac:dyDescent="0.25">
      <c r="A51" s="9">
        <v>38</v>
      </c>
      <c r="B51" s="10" t="s">
        <v>162</v>
      </c>
      <c r="C51" s="11">
        <v>552</v>
      </c>
      <c r="D51" s="12" t="s">
        <v>17</v>
      </c>
      <c r="E51" s="12" t="s">
        <v>102</v>
      </c>
      <c r="F51" s="12" t="s">
        <v>70</v>
      </c>
      <c r="G51" s="22">
        <f>G52</f>
        <v>789.9</v>
      </c>
      <c r="H51" s="22">
        <f>H52</f>
        <v>789.9</v>
      </c>
    </row>
    <row r="52" spans="1:8" ht="47.25" x14ac:dyDescent="0.25">
      <c r="A52" s="9">
        <v>39</v>
      </c>
      <c r="B52" s="10" t="s">
        <v>72</v>
      </c>
      <c r="C52" s="11">
        <v>552</v>
      </c>
      <c r="D52" s="12" t="s">
        <v>17</v>
      </c>
      <c r="E52" s="12" t="s">
        <v>102</v>
      </c>
      <c r="F52" s="12" t="s">
        <v>71</v>
      </c>
      <c r="G52" s="22">
        <v>789.9</v>
      </c>
      <c r="H52" s="22">
        <v>789.9</v>
      </c>
    </row>
    <row r="53" spans="1:8" ht="63" x14ac:dyDescent="0.25">
      <c r="A53" s="9">
        <v>40</v>
      </c>
      <c r="B53" s="18" t="s">
        <v>175</v>
      </c>
      <c r="C53" s="19" t="s">
        <v>6</v>
      </c>
      <c r="D53" s="20" t="s">
        <v>17</v>
      </c>
      <c r="E53" s="20" t="s">
        <v>115</v>
      </c>
      <c r="F53" s="20"/>
      <c r="G53" s="23">
        <f>G54</f>
        <v>5</v>
      </c>
      <c r="H53" s="23">
        <f>H54</f>
        <v>5</v>
      </c>
    </row>
    <row r="54" spans="1:8" ht="47.25" x14ac:dyDescent="0.25">
      <c r="A54" s="9">
        <v>41</v>
      </c>
      <c r="B54" s="18" t="s">
        <v>162</v>
      </c>
      <c r="C54" s="19">
        <v>552</v>
      </c>
      <c r="D54" s="20" t="s">
        <v>17</v>
      </c>
      <c r="E54" s="20" t="s">
        <v>115</v>
      </c>
      <c r="F54" s="20" t="s">
        <v>70</v>
      </c>
      <c r="G54" s="23">
        <f>G55</f>
        <v>5</v>
      </c>
      <c r="H54" s="23">
        <f>H55</f>
        <v>5</v>
      </c>
    </row>
    <row r="55" spans="1:8" ht="46.5" customHeight="1" x14ac:dyDescent="0.25">
      <c r="A55" s="9">
        <v>42</v>
      </c>
      <c r="B55" s="18" t="s">
        <v>72</v>
      </c>
      <c r="C55" s="19">
        <v>552</v>
      </c>
      <c r="D55" s="20" t="s">
        <v>17</v>
      </c>
      <c r="E55" s="20" t="s">
        <v>115</v>
      </c>
      <c r="F55" s="20" t="s">
        <v>71</v>
      </c>
      <c r="G55" s="23">
        <v>5</v>
      </c>
      <c r="H55" s="23">
        <v>5</v>
      </c>
    </row>
    <row r="56" spans="1:8" ht="63" hidden="1" x14ac:dyDescent="0.25">
      <c r="A56" s="9">
        <v>37</v>
      </c>
      <c r="B56" s="10" t="s">
        <v>56</v>
      </c>
      <c r="C56" s="11">
        <v>552</v>
      </c>
      <c r="D56" s="12" t="s">
        <v>17</v>
      </c>
      <c r="E56" s="12" t="s">
        <v>101</v>
      </c>
      <c r="F56" s="12"/>
      <c r="G56" s="22">
        <f>G58</f>
        <v>0</v>
      </c>
      <c r="H56" s="22">
        <f>H58</f>
        <v>0</v>
      </c>
    </row>
    <row r="57" spans="1:8" ht="15.75" hidden="1" x14ac:dyDescent="0.25">
      <c r="A57" s="9">
        <v>38</v>
      </c>
      <c r="B57" s="10" t="s">
        <v>78</v>
      </c>
      <c r="C57" s="11">
        <v>552</v>
      </c>
      <c r="D57" s="12" t="s">
        <v>17</v>
      </c>
      <c r="E57" s="12" t="s">
        <v>101</v>
      </c>
      <c r="F57" s="12" t="s">
        <v>77</v>
      </c>
      <c r="G57" s="22">
        <v>0</v>
      </c>
      <c r="H57" s="22">
        <v>0</v>
      </c>
    </row>
    <row r="58" spans="1:8" ht="15.75" hidden="1" x14ac:dyDescent="0.25">
      <c r="A58" s="9">
        <v>39</v>
      </c>
      <c r="B58" s="10" t="s">
        <v>61</v>
      </c>
      <c r="C58" s="11">
        <v>552</v>
      </c>
      <c r="D58" s="12" t="s">
        <v>17</v>
      </c>
      <c r="E58" s="12" t="s">
        <v>101</v>
      </c>
      <c r="F58" s="12" t="s">
        <v>60</v>
      </c>
      <c r="G58" s="22">
        <v>0</v>
      </c>
      <c r="H58" s="22">
        <v>0</v>
      </c>
    </row>
    <row r="59" spans="1:8" ht="15.75" x14ac:dyDescent="0.25">
      <c r="A59" s="9">
        <v>43</v>
      </c>
      <c r="B59" s="10" t="s">
        <v>86</v>
      </c>
      <c r="C59" s="11" t="s">
        <v>6</v>
      </c>
      <c r="D59" s="12" t="s">
        <v>19</v>
      </c>
      <c r="E59" s="12" t="s">
        <v>7</v>
      </c>
      <c r="F59" s="12" t="s">
        <v>7</v>
      </c>
      <c r="G59" s="22">
        <f>G60</f>
        <v>373.2</v>
      </c>
      <c r="H59" s="22">
        <f>H60</f>
        <v>0</v>
      </c>
    </row>
    <row r="60" spans="1:8" ht="24" customHeight="1" x14ac:dyDescent="0.25">
      <c r="A60" s="9">
        <v>44</v>
      </c>
      <c r="B60" s="10" t="s">
        <v>20</v>
      </c>
      <c r="C60" s="11" t="s">
        <v>6</v>
      </c>
      <c r="D60" s="12" t="s">
        <v>21</v>
      </c>
      <c r="E60" s="12"/>
      <c r="F60" s="12" t="s">
        <v>7</v>
      </c>
      <c r="G60" s="22">
        <f>G64+G66</f>
        <v>373.2</v>
      </c>
      <c r="H60" s="22">
        <f>H64+H66</f>
        <v>0</v>
      </c>
    </row>
    <row r="61" spans="1:8" ht="15.75" x14ac:dyDescent="0.25">
      <c r="A61" s="9">
        <v>45</v>
      </c>
      <c r="B61" s="10" t="s">
        <v>133</v>
      </c>
      <c r="C61" s="11">
        <v>552</v>
      </c>
      <c r="D61" s="12" t="s">
        <v>21</v>
      </c>
      <c r="E61" s="12">
        <v>9000000000</v>
      </c>
      <c r="F61" s="12"/>
      <c r="G61" s="22">
        <f t="shared" ref="G61:H64" si="1">G62</f>
        <v>309.98</v>
      </c>
      <c r="H61" s="22">
        <f t="shared" si="1"/>
        <v>0</v>
      </c>
    </row>
    <row r="62" spans="1:8" ht="34.5" customHeight="1" x14ac:dyDescent="0.25">
      <c r="A62" s="9">
        <v>46</v>
      </c>
      <c r="B62" s="27" t="s">
        <v>164</v>
      </c>
      <c r="C62" s="11">
        <v>552</v>
      </c>
      <c r="D62" s="12" t="s">
        <v>21</v>
      </c>
      <c r="E62" s="12" t="s">
        <v>138</v>
      </c>
      <c r="F62" s="12"/>
      <c r="G62" s="22">
        <f t="shared" si="1"/>
        <v>309.98</v>
      </c>
      <c r="H62" s="22">
        <f t="shared" si="1"/>
        <v>0</v>
      </c>
    </row>
    <row r="63" spans="1:8" ht="47.25" x14ac:dyDescent="0.25">
      <c r="A63" s="9">
        <v>47</v>
      </c>
      <c r="B63" s="10" t="s">
        <v>132</v>
      </c>
      <c r="C63" s="11">
        <v>552</v>
      </c>
      <c r="D63" s="12" t="s">
        <v>21</v>
      </c>
      <c r="E63" s="12" t="s">
        <v>100</v>
      </c>
      <c r="F63" s="12"/>
      <c r="G63" s="22">
        <f t="shared" si="1"/>
        <v>309.98</v>
      </c>
      <c r="H63" s="22">
        <f t="shared" si="1"/>
        <v>0</v>
      </c>
    </row>
    <row r="64" spans="1:8" ht="94.5" x14ac:dyDescent="0.25">
      <c r="A64" s="9">
        <v>48</v>
      </c>
      <c r="B64" s="10" t="s">
        <v>80</v>
      </c>
      <c r="C64" s="11">
        <v>552</v>
      </c>
      <c r="D64" s="12" t="s">
        <v>21</v>
      </c>
      <c r="E64" s="12" t="s">
        <v>100</v>
      </c>
      <c r="F64" s="12" t="s">
        <v>67</v>
      </c>
      <c r="G64" s="22">
        <f t="shared" si="1"/>
        <v>309.98</v>
      </c>
      <c r="H64" s="22">
        <f t="shared" si="1"/>
        <v>0</v>
      </c>
    </row>
    <row r="65" spans="1:9" ht="31.5" x14ac:dyDescent="0.25">
      <c r="A65" s="9">
        <v>49</v>
      </c>
      <c r="B65" s="10" t="s">
        <v>69</v>
      </c>
      <c r="C65" s="11">
        <v>552</v>
      </c>
      <c r="D65" s="12" t="s">
        <v>21</v>
      </c>
      <c r="E65" s="12" t="s">
        <v>100</v>
      </c>
      <c r="F65" s="12" t="s">
        <v>68</v>
      </c>
      <c r="G65" s="22">
        <f>235.58+2.5+71.9</f>
        <v>309.98</v>
      </c>
      <c r="H65" s="22">
        <v>0</v>
      </c>
    </row>
    <row r="66" spans="1:9" ht="42.75" customHeight="1" x14ac:dyDescent="0.25">
      <c r="A66" s="9">
        <v>50</v>
      </c>
      <c r="B66" s="14" t="s">
        <v>162</v>
      </c>
      <c r="C66" s="11">
        <v>552</v>
      </c>
      <c r="D66" s="12" t="s">
        <v>21</v>
      </c>
      <c r="E66" s="12" t="s">
        <v>100</v>
      </c>
      <c r="F66" s="12" t="s">
        <v>70</v>
      </c>
      <c r="G66" s="22">
        <f>G67</f>
        <v>63.21999999999997</v>
      </c>
      <c r="H66" s="22">
        <f>H67</f>
        <v>0</v>
      </c>
    </row>
    <row r="67" spans="1:9" ht="49.5" customHeight="1" x14ac:dyDescent="0.25">
      <c r="A67" s="9">
        <v>51</v>
      </c>
      <c r="B67" s="14" t="s">
        <v>72</v>
      </c>
      <c r="C67" s="11">
        <v>552</v>
      </c>
      <c r="D67" s="12" t="s">
        <v>21</v>
      </c>
      <c r="E67" s="12" t="s">
        <v>100</v>
      </c>
      <c r="F67" s="12" t="s">
        <v>71</v>
      </c>
      <c r="G67" s="22">
        <f>373.2-G65</f>
        <v>63.21999999999997</v>
      </c>
      <c r="H67" s="22">
        <v>0</v>
      </c>
    </row>
    <row r="68" spans="1:9" ht="31.5" x14ac:dyDescent="0.25">
      <c r="A68" s="9">
        <v>52</v>
      </c>
      <c r="B68" s="10" t="s">
        <v>85</v>
      </c>
      <c r="C68" s="11" t="s">
        <v>6</v>
      </c>
      <c r="D68" s="12" t="s">
        <v>22</v>
      </c>
      <c r="E68" s="12" t="s">
        <v>7</v>
      </c>
      <c r="F68" s="12" t="s">
        <v>7</v>
      </c>
      <c r="G68" s="22">
        <f>G69+G75</f>
        <v>381.83000000000004</v>
      </c>
      <c r="H68" s="22">
        <f>H69+H75</f>
        <v>381.83000000000004</v>
      </c>
    </row>
    <row r="69" spans="1:9" ht="15.75" x14ac:dyDescent="0.25">
      <c r="A69" s="9">
        <v>53</v>
      </c>
      <c r="B69" s="10" t="s">
        <v>23</v>
      </c>
      <c r="C69" s="11" t="s">
        <v>6</v>
      </c>
      <c r="D69" s="12" t="s">
        <v>24</v>
      </c>
      <c r="E69" s="12" t="s">
        <v>7</v>
      </c>
      <c r="F69" s="12" t="s">
        <v>7</v>
      </c>
      <c r="G69" s="22">
        <f>G70</f>
        <v>375.83000000000004</v>
      </c>
      <c r="H69" s="22">
        <f>H70</f>
        <v>375.83000000000004</v>
      </c>
    </row>
    <row r="70" spans="1:9" ht="63" x14ac:dyDescent="0.25">
      <c r="A70" s="9">
        <v>54</v>
      </c>
      <c r="B70" s="10" t="s">
        <v>139</v>
      </c>
      <c r="C70" s="11">
        <v>552</v>
      </c>
      <c r="D70" s="12" t="s">
        <v>24</v>
      </c>
      <c r="E70" s="12" t="s">
        <v>154</v>
      </c>
      <c r="F70" s="12"/>
      <c r="G70" s="22">
        <f t="shared" ref="G70:H72" si="2">G71</f>
        <v>375.83000000000004</v>
      </c>
      <c r="H70" s="22">
        <f t="shared" si="2"/>
        <v>375.83000000000004</v>
      </c>
    </row>
    <row r="71" spans="1:9" ht="94.5" x14ac:dyDescent="0.25">
      <c r="A71" s="9">
        <v>55</v>
      </c>
      <c r="B71" s="10" t="s">
        <v>145</v>
      </c>
      <c r="C71" s="11" t="s">
        <v>6</v>
      </c>
      <c r="D71" s="12" t="s">
        <v>24</v>
      </c>
      <c r="E71" s="12" t="s">
        <v>146</v>
      </c>
      <c r="F71" s="12"/>
      <c r="G71" s="22">
        <f>G72</f>
        <v>375.83000000000004</v>
      </c>
      <c r="H71" s="22">
        <f>H72</f>
        <v>375.83000000000004</v>
      </c>
      <c r="I71" s="33"/>
    </row>
    <row r="72" spans="1:9" ht="31.5" x14ac:dyDescent="0.25">
      <c r="A72" s="9">
        <v>56</v>
      </c>
      <c r="B72" s="10" t="s">
        <v>158</v>
      </c>
      <c r="C72" s="11" t="s">
        <v>6</v>
      </c>
      <c r="D72" s="12" t="s">
        <v>24</v>
      </c>
      <c r="E72" s="12" t="s">
        <v>157</v>
      </c>
      <c r="F72" s="12" t="s">
        <v>7</v>
      </c>
      <c r="G72" s="22">
        <f t="shared" si="2"/>
        <v>375.83000000000004</v>
      </c>
      <c r="H72" s="22">
        <f t="shared" si="2"/>
        <v>375.83000000000004</v>
      </c>
    </row>
    <row r="73" spans="1:9" ht="47.25" x14ac:dyDescent="0.25">
      <c r="A73" s="9">
        <v>57</v>
      </c>
      <c r="B73" s="24" t="s">
        <v>162</v>
      </c>
      <c r="C73" s="11">
        <v>552</v>
      </c>
      <c r="D73" s="12" t="s">
        <v>24</v>
      </c>
      <c r="E73" s="12" t="s">
        <v>157</v>
      </c>
      <c r="F73" s="12" t="s">
        <v>70</v>
      </c>
      <c r="G73" s="22">
        <f>G74</f>
        <v>375.83000000000004</v>
      </c>
      <c r="H73" s="22">
        <f>H74</f>
        <v>375.83000000000004</v>
      </c>
    </row>
    <row r="74" spans="1:9" ht="47.25" x14ac:dyDescent="0.25">
      <c r="A74" s="9">
        <v>58</v>
      </c>
      <c r="B74" s="24" t="s">
        <v>72</v>
      </c>
      <c r="C74" s="11">
        <v>552</v>
      </c>
      <c r="D74" s="12" t="s">
        <v>24</v>
      </c>
      <c r="E74" s="12" t="s">
        <v>157</v>
      </c>
      <c r="F74" s="12" t="s">
        <v>71</v>
      </c>
      <c r="G74" s="22">
        <f>357.038+18.792</f>
        <v>375.83000000000004</v>
      </c>
      <c r="H74" s="22">
        <f>357.038+18.792</f>
        <v>375.83000000000004</v>
      </c>
    </row>
    <row r="75" spans="1:9" ht="47.25" x14ac:dyDescent="0.25">
      <c r="A75" s="9">
        <v>59</v>
      </c>
      <c r="B75" s="10" t="s">
        <v>25</v>
      </c>
      <c r="C75" s="11" t="s">
        <v>6</v>
      </c>
      <c r="D75" s="12" t="s">
        <v>26</v>
      </c>
      <c r="E75" s="12" t="s">
        <v>7</v>
      </c>
      <c r="F75" s="12" t="s">
        <v>7</v>
      </c>
      <c r="G75" s="22">
        <f>G78+G81</f>
        <v>6</v>
      </c>
      <c r="H75" s="22">
        <f>H78+H81</f>
        <v>6</v>
      </c>
    </row>
    <row r="76" spans="1:9" ht="63" x14ac:dyDescent="0.25">
      <c r="A76" s="9">
        <v>60</v>
      </c>
      <c r="B76" s="10" t="s">
        <v>139</v>
      </c>
      <c r="C76" s="11">
        <v>552</v>
      </c>
      <c r="D76" s="12" t="s">
        <v>26</v>
      </c>
      <c r="E76" s="12" t="s">
        <v>154</v>
      </c>
      <c r="F76" s="12"/>
      <c r="G76" s="22">
        <f>G77</f>
        <v>6</v>
      </c>
      <c r="H76" s="22">
        <f>H77</f>
        <v>6</v>
      </c>
    </row>
    <row r="77" spans="1:9" ht="47.25" x14ac:dyDescent="0.25">
      <c r="A77" s="9">
        <v>61</v>
      </c>
      <c r="B77" s="10" t="s">
        <v>147</v>
      </c>
      <c r="C77" s="11" t="s">
        <v>6</v>
      </c>
      <c r="D77" s="12" t="s">
        <v>26</v>
      </c>
      <c r="E77" s="12" t="s">
        <v>148</v>
      </c>
      <c r="F77" s="12"/>
      <c r="G77" s="22">
        <f>G78+G81</f>
        <v>6</v>
      </c>
      <c r="H77" s="22">
        <f>H78+H81</f>
        <v>6</v>
      </c>
    </row>
    <row r="78" spans="1:9" ht="15.75" x14ac:dyDescent="0.25">
      <c r="A78" s="9">
        <v>62</v>
      </c>
      <c r="B78" s="10" t="s">
        <v>170</v>
      </c>
      <c r="C78" s="11" t="s">
        <v>6</v>
      </c>
      <c r="D78" s="12" t="s">
        <v>26</v>
      </c>
      <c r="E78" s="12" t="s">
        <v>99</v>
      </c>
      <c r="F78" s="12" t="s">
        <v>7</v>
      </c>
      <c r="G78" s="22">
        <f>G79</f>
        <v>4</v>
      </c>
      <c r="H78" s="22">
        <f>H79</f>
        <v>4</v>
      </c>
    </row>
    <row r="79" spans="1:9" ht="47.25" x14ac:dyDescent="0.25">
      <c r="A79" s="9">
        <v>63</v>
      </c>
      <c r="B79" s="10" t="s">
        <v>162</v>
      </c>
      <c r="C79" s="11">
        <v>552</v>
      </c>
      <c r="D79" s="12" t="s">
        <v>26</v>
      </c>
      <c r="E79" s="12" t="s">
        <v>99</v>
      </c>
      <c r="F79" s="12" t="s">
        <v>70</v>
      </c>
      <c r="G79" s="22">
        <f>G80</f>
        <v>4</v>
      </c>
      <c r="H79" s="22">
        <f>H80</f>
        <v>4</v>
      </c>
    </row>
    <row r="80" spans="1:9" ht="47.25" x14ac:dyDescent="0.25">
      <c r="A80" s="9">
        <v>64</v>
      </c>
      <c r="B80" s="10" t="s">
        <v>72</v>
      </c>
      <c r="C80" s="11">
        <v>552</v>
      </c>
      <c r="D80" s="12" t="s">
        <v>26</v>
      </c>
      <c r="E80" s="12" t="s">
        <v>99</v>
      </c>
      <c r="F80" s="12" t="s">
        <v>71</v>
      </c>
      <c r="G80" s="22">
        <v>4</v>
      </c>
      <c r="H80" s="22">
        <v>4</v>
      </c>
    </row>
    <row r="81" spans="1:8" ht="31.5" x14ac:dyDescent="0.25">
      <c r="A81" s="9">
        <v>65</v>
      </c>
      <c r="B81" s="10" t="s">
        <v>171</v>
      </c>
      <c r="C81" s="11">
        <v>552</v>
      </c>
      <c r="D81" s="12" t="s">
        <v>26</v>
      </c>
      <c r="E81" s="12" t="s">
        <v>98</v>
      </c>
      <c r="F81" s="12"/>
      <c r="G81" s="22">
        <f>G82</f>
        <v>2</v>
      </c>
      <c r="H81" s="22">
        <f>H82</f>
        <v>2</v>
      </c>
    </row>
    <row r="82" spans="1:8" ht="47.25" x14ac:dyDescent="0.25">
      <c r="A82" s="9">
        <v>66</v>
      </c>
      <c r="B82" s="10" t="s">
        <v>162</v>
      </c>
      <c r="C82" s="11">
        <v>552</v>
      </c>
      <c r="D82" s="12" t="s">
        <v>26</v>
      </c>
      <c r="E82" s="12" t="s">
        <v>98</v>
      </c>
      <c r="F82" s="12" t="s">
        <v>70</v>
      </c>
      <c r="G82" s="22">
        <f>G83</f>
        <v>2</v>
      </c>
      <c r="H82" s="22">
        <f>H83</f>
        <v>2</v>
      </c>
    </row>
    <row r="83" spans="1:8" ht="47.25" x14ac:dyDescent="0.25">
      <c r="A83" s="9">
        <v>67</v>
      </c>
      <c r="B83" s="10" t="s">
        <v>72</v>
      </c>
      <c r="C83" s="11">
        <v>552</v>
      </c>
      <c r="D83" s="12" t="s">
        <v>26</v>
      </c>
      <c r="E83" s="12" t="s">
        <v>98</v>
      </c>
      <c r="F83" s="12" t="s">
        <v>71</v>
      </c>
      <c r="G83" s="22">
        <v>2</v>
      </c>
      <c r="H83" s="22">
        <v>2</v>
      </c>
    </row>
    <row r="84" spans="1:8" ht="15.75" x14ac:dyDescent="0.25">
      <c r="A84" s="9">
        <v>68</v>
      </c>
      <c r="B84" s="10" t="s">
        <v>27</v>
      </c>
      <c r="C84" s="11" t="s">
        <v>6</v>
      </c>
      <c r="D84" s="12" t="s">
        <v>28</v>
      </c>
      <c r="E84" s="12" t="s">
        <v>7</v>
      </c>
      <c r="F84" s="12" t="s">
        <v>7</v>
      </c>
      <c r="G84" s="22">
        <f>G85+G100</f>
        <v>2997.9810000000002</v>
      </c>
      <c r="H84" s="22">
        <f>H85+H100</f>
        <v>3033.1440000000002</v>
      </c>
    </row>
    <row r="85" spans="1:8" ht="15.75" x14ac:dyDescent="0.25">
      <c r="A85" s="9">
        <v>69</v>
      </c>
      <c r="B85" s="10" t="s">
        <v>49</v>
      </c>
      <c r="C85" s="11" t="s">
        <v>6</v>
      </c>
      <c r="D85" s="12" t="s">
        <v>46</v>
      </c>
      <c r="E85" s="12"/>
      <c r="F85" s="12"/>
      <c r="G85" s="22">
        <f>G86</f>
        <v>2925.9810000000002</v>
      </c>
      <c r="H85" s="22">
        <f>H86</f>
        <v>2961.1440000000002</v>
      </c>
    </row>
    <row r="86" spans="1:8" ht="63" x14ac:dyDescent="0.25">
      <c r="A86" s="9">
        <v>70</v>
      </c>
      <c r="B86" s="10" t="s">
        <v>139</v>
      </c>
      <c r="C86" s="11">
        <v>552</v>
      </c>
      <c r="D86" s="12" t="s">
        <v>46</v>
      </c>
      <c r="E86" s="12" t="s">
        <v>154</v>
      </c>
      <c r="F86" s="12"/>
      <c r="G86" s="22">
        <f>G87</f>
        <v>2925.9810000000002</v>
      </c>
      <c r="H86" s="22">
        <f>H87</f>
        <v>2961.1440000000002</v>
      </c>
    </row>
    <row r="87" spans="1:8" ht="47.25" x14ac:dyDescent="0.25">
      <c r="A87" s="9">
        <v>71</v>
      </c>
      <c r="B87" s="10" t="s">
        <v>149</v>
      </c>
      <c r="C87" s="11" t="s">
        <v>6</v>
      </c>
      <c r="D87" s="12" t="s">
        <v>46</v>
      </c>
      <c r="E87" s="12" t="s">
        <v>150</v>
      </c>
      <c r="F87" s="12"/>
      <c r="G87" s="22">
        <f>G94+G97+G91+G88</f>
        <v>2925.9810000000002</v>
      </c>
      <c r="H87" s="22">
        <f>H94+H97+H91+H88</f>
        <v>2961.1440000000002</v>
      </c>
    </row>
    <row r="88" spans="1:8" ht="31.5" x14ac:dyDescent="0.25">
      <c r="A88" s="9">
        <v>72</v>
      </c>
      <c r="B88" s="28" t="s">
        <v>182</v>
      </c>
      <c r="C88" s="29" t="s">
        <v>6</v>
      </c>
      <c r="D88" s="12" t="s">
        <v>46</v>
      </c>
      <c r="E88" s="12" t="s">
        <v>181</v>
      </c>
      <c r="F88" s="30"/>
      <c r="G88" s="22">
        <f>G89</f>
        <v>546.53800000000001</v>
      </c>
      <c r="H88" s="22">
        <f>H89</f>
        <v>568.40100000000007</v>
      </c>
    </row>
    <row r="89" spans="1:8" ht="47.25" x14ac:dyDescent="0.25">
      <c r="A89" s="9">
        <v>73</v>
      </c>
      <c r="B89" s="28" t="s">
        <v>162</v>
      </c>
      <c r="C89" s="29">
        <v>552</v>
      </c>
      <c r="D89" s="12" t="s">
        <v>46</v>
      </c>
      <c r="E89" s="12" t="s">
        <v>181</v>
      </c>
      <c r="F89" s="30" t="s">
        <v>70</v>
      </c>
      <c r="G89" s="22">
        <f>G90</f>
        <v>546.53800000000001</v>
      </c>
      <c r="H89" s="22">
        <f>H90</f>
        <v>568.40100000000007</v>
      </c>
    </row>
    <row r="90" spans="1:8" ht="47.25" x14ac:dyDescent="0.25">
      <c r="A90" s="9">
        <v>74</v>
      </c>
      <c r="B90" s="28" t="s">
        <v>72</v>
      </c>
      <c r="C90" s="29">
        <v>552</v>
      </c>
      <c r="D90" s="12" t="s">
        <v>46</v>
      </c>
      <c r="E90" s="12" t="s">
        <v>181</v>
      </c>
      <c r="F90" s="30" t="s">
        <v>71</v>
      </c>
      <c r="G90" s="22">
        <f>539.98+6.558</f>
        <v>546.53800000000001</v>
      </c>
      <c r="H90" s="22">
        <f>561.58+6.821</f>
        <v>568.40100000000007</v>
      </c>
    </row>
    <row r="91" spans="1:8" ht="47.25" x14ac:dyDescent="0.25">
      <c r="A91" s="9">
        <v>75</v>
      </c>
      <c r="B91" s="28" t="s">
        <v>180</v>
      </c>
      <c r="C91" s="29" t="s">
        <v>6</v>
      </c>
      <c r="D91" s="12" t="s">
        <v>46</v>
      </c>
      <c r="E91" s="12" t="s">
        <v>174</v>
      </c>
      <c r="F91" s="30"/>
      <c r="G91" s="22">
        <f>G92</f>
        <v>1997.3430000000001</v>
      </c>
      <c r="H91" s="22">
        <f>H92</f>
        <v>1997.3430000000001</v>
      </c>
    </row>
    <row r="92" spans="1:8" ht="47.25" x14ac:dyDescent="0.25">
      <c r="A92" s="9">
        <v>76</v>
      </c>
      <c r="B92" s="28" t="s">
        <v>162</v>
      </c>
      <c r="C92" s="29">
        <v>552</v>
      </c>
      <c r="D92" s="12" t="s">
        <v>46</v>
      </c>
      <c r="E92" s="12" t="s">
        <v>174</v>
      </c>
      <c r="F92" s="30" t="s">
        <v>70</v>
      </c>
      <c r="G92" s="22">
        <f>G93</f>
        <v>1997.3430000000001</v>
      </c>
      <c r="H92" s="22">
        <f>H93</f>
        <v>1997.3430000000001</v>
      </c>
    </row>
    <row r="93" spans="1:8" ht="47.25" x14ac:dyDescent="0.25">
      <c r="A93" s="9">
        <v>77</v>
      </c>
      <c r="B93" s="28" t="s">
        <v>72</v>
      </c>
      <c r="C93" s="29">
        <v>552</v>
      </c>
      <c r="D93" s="12" t="s">
        <v>46</v>
      </c>
      <c r="E93" s="12" t="s">
        <v>174</v>
      </c>
      <c r="F93" s="30" t="s">
        <v>71</v>
      </c>
      <c r="G93" s="22">
        <f>1973.375+23.968</f>
        <v>1997.3430000000001</v>
      </c>
      <c r="H93" s="22">
        <f>1973.375+23.968</f>
        <v>1997.3430000000001</v>
      </c>
    </row>
    <row r="94" spans="1:8" ht="47.25" x14ac:dyDescent="0.25">
      <c r="A94" s="9">
        <v>78</v>
      </c>
      <c r="B94" s="10" t="s">
        <v>57</v>
      </c>
      <c r="C94" s="11" t="s">
        <v>6</v>
      </c>
      <c r="D94" s="12" t="s">
        <v>46</v>
      </c>
      <c r="E94" s="12" t="s">
        <v>97</v>
      </c>
      <c r="F94" s="12"/>
      <c r="G94" s="22">
        <f>G95</f>
        <v>332.1</v>
      </c>
      <c r="H94" s="22">
        <f>H95</f>
        <v>345.4</v>
      </c>
    </row>
    <row r="95" spans="1:8" ht="47.25" x14ac:dyDescent="0.25">
      <c r="A95" s="9">
        <v>79</v>
      </c>
      <c r="B95" s="10" t="s">
        <v>162</v>
      </c>
      <c r="C95" s="11">
        <v>552</v>
      </c>
      <c r="D95" s="12" t="s">
        <v>46</v>
      </c>
      <c r="E95" s="12" t="s">
        <v>97</v>
      </c>
      <c r="F95" s="12" t="s">
        <v>70</v>
      </c>
      <c r="G95" s="22">
        <f>G96</f>
        <v>332.1</v>
      </c>
      <c r="H95" s="22">
        <f>H96</f>
        <v>345.4</v>
      </c>
    </row>
    <row r="96" spans="1:8" ht="47.25" x14ac:dyDescent="0.25">
      <c r="A96" s="9">
        <v>80</v>
      </c>
      <c r="B96" s="10" t="s">
        <v>72</v>
      </c>
      <c r="C96" s="11">
        <v>552</v>
      </c>
      <c r="D96" s="12" t="s">
        <v>46</v>
      </c>
      <c r="E96" s="12" t="s">
        <v>97</v>
      </c>
      <c r="F96" s="12" t="s">
        <v>71</v>
      </c>
      <c r="G96" s="22">
        <v>332.1</v>
      </c>
      <c r="H96" s="22">
        <v>345.4</v>
      </c>
    </row>
    <row r="97" spans="1:8" ht="31.5" x14ac:dyDescent="0.25">
      <c r="A97" s="9">
        <v>81</v>
      </c>
      <c r="B97" s="10" t="s">
        <v>62</v>
      </c>
      <c r="C97" s="11" t="s">
        <v>6</v>
      </c>
      <c r="D97" s="12" t="s">
        <v>46</v>
      </c>
      <c r="E97" s="12" t="s">
        <v>96</v>
      </c>
      <c r="F97" s="12"/>
      <c r="G97" s="22">
        <f>G98</f>
        <v>50</v>
      </c>
      <c r="H97" s="22">
        <f>H98</f>
        <v>50</v>
      </c>
    </row>
    <row r="98" spans="1:8" ht="47.25" x14ac:dyDescent="0.25">
      <c r="A98" s="9">
        <v>82</v>
      </c>
      <c r="B98" s="10" t="s">
        <v>162</v>
      </c>
      <c r="C98" s="11">
        <v>552</v>
      </c>
      <c r="D98" s="12" t="s">
        <v>46</v>
      </c>
      <c r="E98" s="12" t="s">
        <v>96</v>
      </c>
      <c r="F98" s="12" t="s">
        <v>70</v>
      </c>
      <c r="G98" s="22">
        <f>G99</f>
        <v>50</v>
      </c>
      <c r="H98" s="22">
        <f>H99</f>
        <v>50</v>
      </c>
    </row>
    <row r="99" spans="1:8" ht="47.25" x14ac:dyDescent="0.25">
      <c r="A99" s="9">
        <v>83</v>
      </c>
      <c r="B99" s="10" t="s">
        <v>72</v>
      </c>
      <c r="C99" s="11">
        <v>552</v>
      </c>
      <c r="D99" s="12" t="s">
        <v>46</v>
      </c>
      <c r="E99" s="12" t="s">
        <v>96</v>
      </c>
      <c r="F99" s="12" t="s">
        <v>71</v>
      </c>
      <c r="G99" s="22">
        <v>50</v>
      </c>
      <c r="H99" s="22">
        <v>50</v>
      </c>
    </row>
    <row r="100" spans="1:8" ht="31.5" x14ac:dyDescent="0.25">
      <c r="A100" s="9">
        <v>84</v>
      </c>
      <c r="B100" s="10" t="s">
        <v>114</v>
      </c>
      <c r="C100" s="11" t="s">
        <v>6</v>
      </c>
      <c r="D100" s="12" t="s">
        <v>113</v>
      </c>
      <c r="E100" s="12"/>
      <c r="F100" s="12" t="s">
        <v>7</v>
      </c>
      <c r="G100" s="22">
        <f>G103</f>
        <v>72</v>
      </c>
      <c r="H100" s="22">
        <f>H103</f>
        <v>72</v>
      </c>
    </row>
    <row r="101" spans="1:8" ht="15.75" x14ac:dyDescent="0.25">
      <c r="A101" s="9">
        <v>85</v>
      </c>
      <c r="B101" s="10" t="s">
        <v>133</v>
      </c>
      <c r="C101" s="11">
        <v>552</v>
      </c>
      <c r="D101" s="12" t="s">
        <v>113</v>
      </c>
      <c r="E101" s="12">
        <v>9000000000</v>
      </c>
      <c r="F101" s="12"/>
      <c r="G101" s="22">
        <f t="shared" ref="G101:H104" si="3">G102</f>
        <v>72</v>
      </c>
      <c r="H101" s="22">
        <f t="shared" si="3"/>
        <v>72</v>
      </c>
    </row>
    <row r="102" spans="1:8" ht="31.5" x14ac:dyDescent="0.25">
      <c r="A102" s="9">
        <v>86</v>
      </c>
      <c r="B102" s="10" t="s">
        <v>165</v>
      </c>
      <c r="C102" s="11">
        <v>552</v>
      </c>
      <c r="D102" s="12" t="s">
        <v>113</v>
      </c>
      <c r="E102" s="12" t="s">
        <v>137</v>
      </c>
      <c r="F102" s="12"/>
      <c r="G102" s="22">
        <f t="shared" si="3"/>
        <v>72</v>
      </c>
      <c r="H102" s="22">
        <f t="shared" si="3"/>
        <v>72</v>
      </c>
    </row>
    <row r="103" spans="1:8" ht="31.5" x14ac:dyDescent="0.25">
      <c r="A103" s="9">
        <v>87</v>
      </c>
      <c r="B103" s="18" t="s">
        <v>127</v>
      </c>
      <c r="C103" s="19">
        <v>552</v>
      </c>
      <c r="D103" s="20" t="s">
        <v>113</v>
      </c>
      <c r="E103" s="20" t="s">
        <v>128</v>
      </c>
      <c r="F103" s="20"/>
      <c r="G103" s="22">
        <f t="shared" si="3"/>
        <v>72</v>
      </c>
      <c r="H103" s="22">
        <f t="shared" si="3"/>
        <v>72</v>
      </c>
    </row>
    <row r="104" spans="1:8" ht="15.75" x14ac:dyDescent="0.25">
      <c r="A104" s="9">
        <v>88</v>
      </c>
      <c r="B104" s="10" t="s">
        <v>78</v>
      </c>
      <c r="C104" s="19">
        <v>552</v>
      </c>
      <c r="D104" s="20" t="s">
        <v>113</v>
      </c>
      <c r="E104" s="20" t="s">
        <v>128</v>
      </c>
      <c r="F104" s="20" t="s">
        <v>77</v>
      </c>
      <c r="G104" s="22">
        <f t="shared" si="3"/>
        <v>72</v>
      </c>
      <c r="H104" s="22">
        <f t="shared" si="3"/>
        <v>72</v>
      </c>
    </row>
    <row r="105" spans="1:8" ht="15.75" x14ac:dyDescent="0.25">
      <c r="A105" s="9">
        <v>89</v>
      </c>
      <c r="B105" s="10" t="s">
        <v>61</v>
      </c>
      <c r="C105" s="19">
        <v>552</v>
      </c>
      <c r="D105" s="20" t="s">
        <v>113</v>
      </c>
      <c r="E105" s="20" t="s">
        <v>128</v>
      </c>
      <c r="F105" s="20" t="s">
        <v>60</v>
      </c>
      <c r="G105" s="22">
        <v>72</v>
      </c>
      <c r="H105" s="22">
        <v>72</v>
      </c>
    </row>
    <row r="106" spans="1:8" ht="31.5" x14ac:dyDescent="0.25">
      <c r="A106" s="9">
        <v>90</v>
      </c>
      <c r="B106" s="10" t="s">
        <v>84</v>
      </c>
      <c r="C106" s="11" t="s">
        <v>6</v>
      </c>
      <c r="D106" s="12" t="s">
        <v>29</v>
      </c>
      <c r="E106" s="12"/>
      <c r="F106" s="12" t="s">
        <v>7</v>
      </c>
      <c r="G106" s="22">
        <f>G107+G113</f>
        <v>1220</v>
      </c>
      <c r="H106" s="22">
        <f>H107+H113</f>
        <v>1220</v>
      </c>
    </row>
    <row r="107" spans="1:8" ht="15.75" x14ac:dyDescent="0.25">
      <c r="A107" s="9">
        <v>91</v>
      </c>
      <c r="B107" s="10" t="s">
        <v>30</v>
      </c>
      <c r="C107" s="11" t="s">
        <v>6</v>
      </c>
      <c r="D107" s="12" t="s">
        <v>31</v>
      </c>
      <c r="E107" s="12"/>
      <c r="F107" s="12"/>
      <c r="G107" s="22">
        <f>G110</f>
        <v>25</v>
      </c>
      <c r="H107" s="22">
        <f>H110</f>
        <v>25</v>
      </c>
    </row>
    <row r="108" spans="1:8" ht="63" x14ac:dyDescent="0.25">
      <c r="A108" s="9">
        <v>92</v>
      </c>
      <c r="B108" s="10" t="s">
        <v>139</v>
      </c>
      <c r="C108" s="11">
        <v>552</v>
      </c>
      <c r="D108" s="12" t="s">
        <v>31</v>
      </c>
      <c r="E108" s="12" t="s">
        <v>154</v>
      </c>
      <c r="F108" s="12"/>
      <c r="G108" s="22">
        <f>G109</f>
        <v>25</v>
      </c>
      <c r="H108" s="22">
        <f>H109</f>
        <v>25</v>
      </c>
    </row>
    <row r="109" spans="1:8" ht="31.5" x14ac:dyDescent="0.25">
      <c r="A109" s="9">
        <v>93</v>
      </c>
      <c r="B109" s="10" t="s">
        <v>140</v>
      </c>
      <c r="C109" s="11" t="s">
        <v>6</v>
      </c>
      <c r="D109" s="12" t="s">
        <v>31</v>
      </c>
      <c r="E109" s="12" t="s">
        <v>151</v>
      </c>
      <c r="F109" s="12"/>
      <c r="G109" s="22">
        <f>G110</f>
        <v>25</v>
      </c>
      <c r="H109" s="22">
        <f>H110</f>
        <v>25</v>
      </c>
    </row>
    <row r="110" spans="1:8" ht="31.5" x14ac:dyDescent="0.25">
      <c r="A110" s="9">
        <v>94</v>
      </c>
      <c r="B110" s="10" t="s">
        <v>47</v>
      </c>
      <c r="C110" s="11" t="s">
        <v>6</v>
      </c>
      <c r="D110" s="12" t="s">
        <v>31</v>
      </c>
      <c r="E110" s="12" t="s">
        <v>94</v>
      </c>
      <c r="F110" s="12" t="s">
        <v>7</v>
      </c>
      <c r="G110" s="22">
        <f t="shared" ref="G110:H111" si="4">G111</f>
        <v>25</v>
      </c>
      <c r="H110" s="22">
        <f t="shared" si="4"/>
        <v>25</v>
      </c>
    </row>
    <row r="111" spans="1:8" ht="47.25" x14ac:dyDescent="0.25">
      <c r="A111" s="9">
        <v>95</v>
      </c>
      <c r="B111" s="10" t="s">
        <v>162</v>
      </c>
      <c r="C111" s="11">
        <v>552</v>
      </c>
      <c r="D111" s="12" t="s">
        <v>31</v>
      </c>
      <c r="E111" s="12" t="s">
        <v>95</v>
      </c>
      <c r="F111" s="12" t="s">
        <v>70</v>
      </c>
      <c r="G111" s="22">
        <f t="shared" si="4"/>
        <v>25</v>
      </c>
      <c r="H111" s="22">
        <f t="shared" si="4"/>
        <v>25</v>
      </c>
    </row>
    <row r="112" spans="1:8" ht="47.25" x14ac:dyDescent="0.25">
      <c r="A112" s="9">
        <v>96</v>
      </c>
      <c r="B112" s="10" t="s">
        <v>72</v>
      </c>
      <c r="C112" s="11">
        <v>552</v>
      </c>
      <c r="D112" s="12" t="s">
        <v>31</v>
      </c>
      <c r="E112" s="12" t="s">
        <v>94</v>
      </c>
      <c r="F112" s="12" t="s">
        <v>71</v>
      </c>
      <c r="G112" s="22">
        <v>25</v>
      </c>
      <c r="H112" s="22">
        <v>25</v>
      </c>
    </row>
    <row r="113" spans="1:8" ht="23.25" customHeight="1" x14ac:dyDescent="0.25">
      <c r="A113" s="9">
        <v>97</v>
      </c>
      <c r="B113" s="10" t="s">
        <v>32</v>
      </c>
      <c r="C113" s="11" t="s">
        <v>6</v>
      </c>
      <c r="D113" s="12" t="s">
        <v>33</v>
      </c>
      <c r="E113" s="12"/>
      <c r="F113" s="12" t="s">
        <v>7</v>
      </c>
      <c r="G113" s="22">
        <f>G124+G127+G116+G119</f>
        <v>1195</v>
      </c>
      <c r="H113" s="22">
        <f>H124+H127+H116+H119</f>
        <v>1195</v>
      </c>
    </row>
    <row r="114" spans="1:8" ht="68.25" customHeight="1" x14ac:dyDescent="0.25">
      <c r="A114" s="9">
        <v>98</v>
      </c>
      <c r="B114" s="10" t="s">
        <v>139</v>
      </c>
      <c r="C114" s="11">
        <v>552</v>
      </c>
      <c r="D114" s="12" t="s">
        <v>33</v>
      </c>
      <c r="E114" s="12" t="s">
        <v>154</v>
      </c>
      <c r="F114" s="12"/>
      <c r="G114" s="22">
        <f>G115</f>
        <v>95</v>
      </c>
      <c r="H114" s="22">
        <f>H115</f>
        <v>95</v>
      </c>
    </row>
    <row r="115" spans="1:8" ht="35.25" customHeight="1" x14ac:dyDescent="0.25">
      <c r="A115" s="9">
        <v>99</v>
      </c>
      <c r="B115" s="10" t="s">
        <v>140</v>
      </c>
      <c r="C115" s="11" t="s">
        <v>6</v>
      </c>
      <c r="D115" s="12" t="s">
        <v>33</v>
      </c>
      <c r="E115" s="12" t="s">
        <v>151</v>
      </c>
      <c r="F115" s="12"/>
      <c r="G115" s="22">
        <f>G116+G119</f>
        <v>95</v>
      </c>
      <c r="H115" s="22">
        <f>H116+H119</f>
        <v>95</v>
      </c>
    </row>
    <row r="116" spans="1:8" ht="31.5" x14ac:dyDescent="0.25">
      <c r="A116" s="9">
        <v>100</v>
      </c>
      <c r="B116" s="10" t="s">
        <v>35</v>
      </c>
      <c r="C116" s="11" t="s">
        <v>6</v>
      </c>
      <c r="D116" s="12" t="s">
        <v>33</v>
      </c>
      <c r="E116" s="12" t="s">
        <v>91</v>
      </c>
      <c r="F116" s="12" t="s">
        <v>7</v>
      </c>
      <c r="G116" s="22">
        <f>G117</f>
        <v>25</v>
      </c>
      <c r="H116" s="22">
        <f>H117</f>
        <v>25</v>
      </c>
    </row>
    <row r="117" spans="1:8" ht="47.25" x14ac:dyDescent="0.25">
      <c r="A117" s="9">
        <v>101</v>
      </c>
      <c r="B117" s="10" t="s">
        <v>162</v>
      </c>
      <c r="C117" s="11">
        <v>552</v>
      </c>
      <c r="D117" s="12" t="s">
        <v>33</v>
      </c>
      <c r="E117" s="12" t="s">
        <v>91</v>
      </c>
      <c r="F117" s="12" t="s">
        <v>70</v>
      </c>
      <c r="G117" s="22">
        <f>G118</f>
        <v>25</v>
      </c>
      <c r="H117" s="22">
        <f>H118</f>
        <v>25</v>
      </c>
    </row>
    <row r="118" spans="1:8" ht="47.25" x14ac:dyDescent="0.25">
      <c r="A118" s="9">
        <v>102</v>
      </c>
      <c r="B118" s="10" t="s">
        <v>72</v>
      </c>
      <c r="C118" s="11">
        <v>552</v>
      </c>
      <c r="D118" s="12" t="s">
        <v>33</v>
      </c>
      <c r="E118" s="12" t="s">
        <v>91</v>
      </c>
      <c r="F118" s="12" t="s">
        <v>71</v>
      </c>
      <c r="G118" s="22">
        <v>25</v>
      </c>
      <c r="H118" s="22">
        <v>25</v>
      </c>
    </row>
    <row r="119" spans="1:8" ht="31.5" x14ac:dyDescent="0.25">
      <c r="A119" s="9">
        <v>103</v>
      </c>
      <c r="B119" s="10" t="s">
        <v>36</v>
      </c>
      <c r="C119" s="11" t="s">
        <v>6</v>
      </c>
      <c r="D119" s="12" t="s">
        <v>33</v>
      </c>
      <c r="E119" s="12" t="s">
        <v>90</v>
      </c>
      <c r="F119" s="12" t="s">
        <v>7</v>
      </c>
      <c r="G119" s="22">
        <f>G120</f>
        <v>70</v>
      </c>
      <c r="H119" s="22">
        <f>H120</f>
        <v>70</v>
      </c>
    </row>
    <row r="120" spans="1:8" ht="47.25" x14ac:dyDescent="0.25">
      <c r="A120" s="9">
        <v>104</v>
      </c>
      <c r="B120" s="10" t="s">
        <v>162</v>
      </c>
      <c r="C120" s="11">
        <v>552</v>
      </c>
      <c r="D120" s="12" t="s">
        <v>33</v>
      </c>
      <c r="E120" s="12" t="s">
        <v>90</v>
      </c>
      <c r="F120" s="12" t="s">
        <v>70</v>
      </c>
      <c r="G120" s="22">
        <f>G121</f>
        <v>70</v>
      </c>
      <c r="H120" s="22">
        <f>H121</f>
        <v>70</v>
      </c>
    </row>
    <row r="121" spans="1:8" ht="47.25" x14ac:dyDescent="0.25">
      <c r="A121" s="9">
        <v>105</v>
      </c>
      <c r="B121" s="10" t="s">
        <v>72</v>
      </c>
      <c r="C121" s="11">
        <v>552</v>
      </c>
      <c r="D121" s="12" t="s">
        <v>33</v>
      </c>
      <c r="E121" s="12" t="s">
        <v>90</v>
      </c>
      <c r="F121" s="12" t="s">
        <v>71</v>
      </c>
      <c r="G121" s="22">
        <v>70</v>
      </c>
      <c r="H121" s="22">
        <v>70</v>
      </c>
    </row>
    <row r="122" spans="1:8" ht="63" x14ac:dyDescent="0.25">
      <c r="A122" s="9">
        <v>106</v>
      </c>
      <c r="B122" s="10" t="s">
        <v>139</v>
      </c>
      <c r="C122" s="11">
        <v>552</v>
      </c>
      <c r="D122" s="12" t="s">
        <v>33</v>
      </c>
      <c r="E122" s="12" t="s">
        <v>154</v>
      </c>
      <c r="F122" s="12"/>
      <c r="G122" s="22">
        <f>G123</f>
        <v>1100</v>
      </c>
      <c r="H122" s="22">
        <f>H123</f>
        <v>1100</v>
      </c>
    </row>
    <row r="123" spans="1:8" ht="63" x14ac:dyDescent="0.25">
      <c r="A123" s="9">
        <v>107</v>
      </c>
      <c r="B123" s="31" t="s">
        <v>179</v>
      </c>
      <c r="C123" s="11" t="s">
        <v>6</v>
      </c>
      <c r="D123" s="12" t="s">
        <v>33</v>
      </c>
      <c r="E123" s="12" t="s">
        <v>178</v>
      </c>
      <c r="F123" s="12"/>
      <c r="G123" s="22">
        <f>G124+G127</f>
        <v>1100</v>
      </c>
      <c r="H123" s="22">
        <f>H124+H127</f>
        <v>1100</v>
      </c>
    </row>
    <row r="124" spans="1:8" ht="15.75" x14ac:dyDescent="0.25">
      <c r="A124" s="9">
        <v>108</v>
      </c>
      <c r="B124" s="10" t="s">
        <v>54</v>
      </c>
      <c r="C124" s="11" t="s">
        <v>6</v>
      </c>
      <c r="D124" s="12" t="s">
        <v>33</v>
      </c>
      <c r="E124" s="12" t="s">
        <v>93</v>
      </c>
      <c r="F124" s="12" t="s">
        <v>7</v>
      </c>
      <c r="G124" s="22">
        <f>G125</f>
        <v>970</v>
      </c>
      <c r="H124" s="22">
        <f>H125</f>
        <v>970</v>
      </c>
    </row>
    <row r="125" spans="1:8" ht="47.25" x14ac:dyDescent="0.25">
      <c r="A125" s="9">
        <v>109</v>
      </c>
      <c r="B125" s="10" t="s">
        <v>162</v>
      </c>
      <c r="C125" s="11">
        <v>552</v>
      </c>
      <c r="D125" s="12" t="s">
        <v>33</v>
      </c>
      <c r="E125" s="12" t="s">
        <v>93</v>
      </c>
      <c r="F125" s="12" t="s">
        <v>70</v>
      </c>
      <c r="G125" s="22">
        <f>G126</f>
        <v>970</v>
      </c>
      <c r="H125" s="22">
        <f>H126</f>
        <v>970</v>
      </c>
    </row>
    <row r="126" spans="1:8" ht="47.25" x14ac:dyDescent="0.25">
      <c r="A126" s="9">
        <v>110</v>
      </c>
      <c r="B126" s="10" t="s">
        <v>72</v>
      </c>
      <c r="C126" s="11">
        <v>552</v>
      </c>
      <c r="D126" s="12" t="s">
        <v>33</v>
      </c>
      <c r="E126" s="12" t="s">
        <v>93</v>
      </c>
      <c r="F126" s="12" t="s">
        <v>71</v>
      </c>
      <c r="G126" s="22">
        <v>970</v>
      </c>
      <c r="H126" s="22">
        <v>970</v>
      </c>
    </row>
    <row r="127" spans="1:8" ht="15.75" x14ac:dyDescent="0.25">
      <c r="A127" s="9">
        <v>111</v>
      </c>
      <c r="B127" s="10" t="s">
        <v>34</v>
      </c>
      <c r="C127" s="11" t="s">
        <v>6</v>
      </c>
      <c r="D127" s="12" t="s">
        <v>33</v>
      </c>
      <c r="E127" s="12" t="s">
        <v>92</v>
      </c>
      <c r="F127" s="12" t="s">
        <v>7</v>
      </c>
      <c r="G127" s="22">
        <f>G128</f>
        <v>130</v>
      </c>
      <c r="H127" s="22">
        <f>H128</f>
        <v>130</v>
      </c>
    </row>
    <row r="128" spans="1:8" ht="42" customHeight="1" x14ac:dyDescent="0.25">
      <c r="A128" s="9">
        <v>112</v>
      </c>
      <c r="B128" s="10" t="s">
        <v>162</v>
      </c>
      <c r="C128" s="11">
        <v>552</v>
      </c>
      <c r="D128" s="12" t="s">
        <v>33</v>
      </c>
      <c r="E128" s="12" t="s">
        <v>92</v>
      </c>
      <c r="F128" s="12" t="s">
        <v>70</v>
      </c>
      <c r="G128" s="22">
        <f>G129</f>
        <v>130</v>
      </c>
      <c r="H128" s="22">
        <f>H129</f>
        <v>130</v>
      </c>
    </row>
    <row r="129" spans="1:8" ht="47.25" x14ac:dyDescent="0.25">
      <c r="A129" s="9">
        <v>113</v>
      </c>
      <c r="B129" s="10" t="s">
        <v>72</v>
      </c>
      <c r="C129" s="11">
        <v>552</v>
      </c>
      <c r="D129" s="12" t="s">
        <v>33</v>
      </c>
      <c r="E129" s="12" t="s">
        <v>92</v>
      </c>
      <c r="F129" s="12" t="s">
        <v>71</v>
      </c>
      <c r="G129" s="22">
        <v>130</v>
      </c>
      <c r="H129" s="22">
        <v>130</v>
      </c>
    </row>
    <row r="130" spans="1:8" ht="15.75" x14ac:dyDescent="0.25">
      <c r="A130" s="9">
        <v>114</v>
      </c>
      <c r="B130" s="10" t="s">
        <v>83</v>
      </c>
      <c r="C130" s="11" t="s">
        <v>6</v>
      </c>
      <c r="D130" s="12" t="s">
        <v>37</v>
      </c>
      <c r="E130" s="12" t="s">
        <v>7</v>
      </c>
      <c r="F130" s="12" t="s">
        <v>7</v>
      </c>
      <c r="G130" s="22">
        <f>G131</f>
        <v>8838.4979999999996</v>
      </c>
      <c r="H130" s="22">
        <f>H131</f>
        <v>8401.1350000000002</v>
      </c>
    </row>
    <row r="131" spans="1:8" ht="15.75" x14ac:dyDescent="0.25">
      <c r="A131" s="9">
        <v>115</v>
      </c>
      <c r="B131" s="10" t="s">
        <v>38</v>
      </c>
      <c r="C131" s="11" t="s">
        <v>6</v>
      </c>
      <c r="D131" s="12" t="s">
        <v>39</v>
      </c>
      <c r="E131" s="12"/>
      <c r="F131" s="12" t="s">
        <v>7</v>
      </c>
      <c r="G131" s="22">
        <f>G139+G134</f>
        <v>8838.4979999999996</v>
      </c>
      <c r="H131" s="22">
        <f>H139+H134</f>
        <v>8401.1350000000002</v>
      </c>
    </row>
    <row r="132" spans="1:8" ht="47.25" x14ac:dyDescent="0.25">
      <c r="A132" s="9">
        <v>116</v>
      </c>
      <c r="B132" s="10" t="s">
        <v>141</v>
      </c>
      <c r="C132" s="11">
        <v>552</v>
      </c>
      <c r="D132" s="12" t="s">
        <v>39</v>
      </c>
      <c r="E132" s="12" t="s">
        <v>155</v>
      </c>
      <c r="F132" s="12"/>
      <c r="G132" s="22">
        <f t="shared" ref="G132:H135" si="5">G133</f>
        <v>75</v>
      </c>
      <c r="H132" s="22">
        <f t="shared" si="5"/>
        <v>75</v>
      </c>
    </row>
    <row r="133" spans="1:8" ht="47.25" x14ac:dyDescent="0.25">
      <c r="A133" s="9">
        <v>117</v>
      </c>
      <c r="B133" s="10" t="s">
        <v>142</v>
      </c>
      <c r="C133" s="11">
        <v>552</v>
      </c>
      <c r="D133" s="12" t="s">
        <v>39</v>
      </c>
      <c r="E133" s="12" t="s">
        <v>156</v>
      </c>
      <c r="F133" s="12"/>
      <c r="G133" s="22">
        <f t="shared" si="5"/>
        <v>75</v>
      </c>
      <c r="H133" s="22">
        <f t="shared" si="5"/>
        <v>75</v>
      </c>
    </row>
    <row r="134" spans="1:8" ht="38.25" customHeight="1" x14ac:dyDescent="0.25">
      <c r="A134" s="9">
        <v>118</v>
      </c>
      <c r="B134" s="10" t="s">
        <v>52</v>
      </c>
      <c r="C134" s="11" t="s">
        <v>6</v>
      </c>
      <c r="D134" s="12" t="s">
        <v>39</v>
      </c>
      <c r="E134" s="12" t="s">
        <v>89</v>
      </c>
      <c r="F134" s="12"/>
      <c r="G134" s="22">
        <f t="shared" si="5"/>
        <v>75</v>
      </c>
      <c r="H134" s="22">
        <f t="shared" si="5"/>
        <v>75</v>
      </c>
    </row>
    <row r="135" spans="1:8" ht="36" customHeight="1" x14ac:dyDescent="0.25">
      <c r="A135" s="9">
        <v>119</v>
      </c>
      <c r="B135" s="10" t="s">
        <v>162</v>
      </c>
      <c r="C135" s="11">
        <v>552</v>
      </c>
      <c r="D135" s="12" t="s">
        <v>39</v>
      </c>
      <c r="E135" s="12" t="s">
        <v>89</v>
      </c>
      <c r="F135" s="12" t="s">
        <v>70</v>
      </c>
      <c r="G135" s="22">
        <f t="shared" si="5"/>
        <v>75</v>
      </c>
      <c r="H135" s="22">
        <f t="shared" si="5"/>
        <v>75</v>
      </c>
    </row>
    <row r="136" spans="1:8" ht="54.75" customHeight="1" x14ac:dyDescent="0.25">
      <c r="A136" s="9">
        <v>120</v>
      </c>
      <c r="B136" s="10" t="s">
        <v>72</v>
      </c>
      <c r="C136" s="11">
        <v>552</v>
      </c>
      <c r="D136" s="12" t="s">
        <v>39</v>
      </c>
      <c r="E136" s="12" t="s">
        <v>89</v>
      </c>
      <c r="F136" s="12" t="s">
        <v>71</v>
      </c>
      <c r="G136" s="22">
        <v>75</v>
      </c>
      <c r="H136" s="22">
        <v>75</v>
      </c>
    </row>
    <row r="137" spans="1:8" ht="20.25" customHeight="1" x14ac:dyDescent="0.25">
      <c r="A137" s="9">
        <v>121</v>
      </c>
      <c r="B137" s="10" t="s">
        <v>133</v>
      </c>
      <c r="C137" s="11" t="s">
        <v>6</v>
      </c>
      <c r="D137" s="12" t="s">
        <v>39</v>
      </c>
      <c r="E137" s="12">
        <v>9000000000</v>
      </c>
      <c r="F137" s="12"/>
      <c r="G137" s="22">
        <f t="shared" ref="G137:H140" si="6">G138</f>
        <v>8763.4979999999996</v>
      </c>
      <c r="H137" s="22">
        <f t="shared" si="6"/>
        <v>8326.1350000000002</v>
      </c>
    </row>
    <row r="138" spans="1:8" ht="20.25" customHeight="1" x14ac:dyDescent="0.25">
      <c r="A138" s="9">
        <v>122</v>
      </c>
      <c r="B138" s="10" t="s">
        <v>143</v>
      </c>
      <c r="C138" s="11" t="s">
        <v>6</v>
      </c>
      <c r="D138" s="12" t="s">
        <v>39</v>
      </c>
      <c r="E138" s="12" t="s">
        <v>144</v>
      </c>
      <c r="F138" s="12"/>
      <c r="G138" s="22">
        <f t="shared" si="6"/>
        <v>8763.4979999999996</v>
      </c>
      <c r="H138" s="22">
        <f t="shared" si="6"/>
        <v>8326.1350000000002</v>
      </c>
    </row>
    <row r="139" spans="1:8" ht="65.25" customHeight="1" x14ac:dyDescent="0.25">
      <c r="A139" s="9">
        <v>123</v>
      </c>
      <c r="B139" s="10" t="s">
        <v>129</v>
      </c>
      <c r="C139" s="11" t="s">
        <v>6</v>
      </c>
      <c r="D139" s="12" t="s">
        <v>39</v>
      </c>
      <c r="E139" s="12" t="s">
        <v>130</v>
      </c>
      <c r="F139" s="12"/>
      <c r="G139" s="23">
        <f t="shared" si="6"/>
        <v>8763.4979999999996</v>
      </c>
      <c r="H139" s="22">
        <f t="shared" si="6"/>
        <v>8326.1350000000002</v>
      </c>
    </row>
    <row r="140" spans="1:8" ht="18.75" customHeight="1" x14ac:dyDescent="0.25">
      <c r="A140" s="9">
        <v>124</v>
      </c>
      <c r="B140" s="10" t="s">
        <v>78</v>
      </c>
      <c r="C140" s="11">
        <v>552</v>
      </c>
      <c r="D140" s="12" t="s">
        <v>39</v>
      </c>
      <c r="E140" s="12" t="s">
        <v>130</v>
      </c>
      <c r="F140" s="12" t="s">
        <v>77</v>
      </c>
      <c r="G140" s="23">
        <f t="shared" si="6"/>
        <v>8763.4979999999996</v>
      </c>
      <c r="H140" s="22">
        <f t="shared" si="6"/>
        <v>8326.1350000000002</v>
      </c>
    </row>
    <row r="141" spans="1:8" ht="17.25" customHeight="1" x14ac:dyDescent="0.25">
      <c r="A141" s="9">
        <v>125</v>
      </c>
      <c r="B141" s="10" t="s">
        <v>61</v>
      </c>
      <c r="C141" s="11">
        <v>552</v>
      </c>
      <c r="D141" s="12" t="s">
        <v>39</v>
      </c>
      <c r="E141" s="12" t="s">
        <v>130</v>
      </c>
      <c r="F141" s="12" t="s">
        <v>60</v>
      </c>
      <c r="G141" s="22">
        <v>8763.4979999999996</v>
      </c>
      <c r="H141" s="22">
        <v>8326.1350000000002</v>
      </c>
    </row>
    <row r="142" spans="1:8" ht="15.75" x14ac:dyDescent="0.25">
      <c r="A142" s="9">
        <v>126</v>
      </c>
      <c r="B142" s="10" t="s">
        <v>82</v>
      </c>
      <c r="C142" s="11" t="s">
        <v>6</v>
      </c>
      <c r="D142" s="12" t="s">
        <v>40</v>
      </c>
      <c r="E142" s="12" t="s">
        <v>7</v>
      </c>
      <c r="F142" s="12" t="s">
        <v>7</v>
      </c>
      <c r="G142" s="22">
        <f t="shared" ref="G142:H144" si="7">G143</f>
        <v>28.163</v>
      </c>
      <c r="H142" s="22">
        <f t="shared" si="7"/>
        <v>28.163</v>
      </c>
    </row>
    <row r="143" spans="1:8" ht="15.75" x14ac:dyDescent="0.25">
      <c r="A143" s="9">
        <v>127</v>
      </c>
      <c r="B143" s="10" t="s">
        <v>41</v>
      </c>
      <c r="C143" s="11" t="s">
        <v>6</v>
      </c>
      <c r="D143" s="12" t="s">
        <v>42</v>
      </c>
      <c r="E143" s="12"/>
      <c r="F143" s="12"/>
      <c r="G143" s="22">
        <f t="shared" si="7"/>
        <v>28.163</v>
      </c>
      <c r="H143" s="22">
        <f t="shared" si="7"/>
        <v>28.163</v>
      </c>
    </row>
    <row r="144" spans="1:8" ht="63" x14ac:dyDescent="0.25">
      <c r="A144" s="9">
        <v>128</v>
      </c>
      <c r="B144" s="10" t="s">
        <v>139</v>
      </c>
      <c r="C144" s="11">
        <v>55</v>
      </c>
      <c r="D144" s="12" t="s">
        <v>42</v>
      </c>
      <c r="E144" s="12" t="s">
        <v>154</v>
      </c>
      <c r="F144" s="12"/>
      <c r="G144" s="22">
        <f t="shared" si="7"/>
        <v>28.163</v>
      </c>
      <c r="H144" s="22">
        <f t="shared" si="7"/>
        <v>28.163</v>
      </c>
    </row>
    <row r="145" spans="1:8" ht="31.5" x14ac:dyDescent="0.25">
      <c r="A145" s="9">
        <v>129</v>
      </c>
      <c r="B145" s="10" t="s">
        <v>140</v>
      </c>
      <c r="C145" s="11" t="s">
        <v>6</v>
      </c>
      <c r="D145" s="12" t="s">
        <v>42</v>
      </c>
      <c r="E145" s="12" t="s">
        <v>151</v>
      </c>
      <c r="F145" s="12"/>
      <c r="G145" s="22">
        <f>+G146+G149</f>
        <v>28.163</v>
      </c>
      <c r="H145" s="22">
        <f>+H146+H149</f>
        <v>28.163</v>
      </c>
    </row>
    <row r="146" spans="1:8" ht="47.25" x14ac:dyDescent="0.25">
      <c r="A146" s="9">
        <v>130</v>
      </c>
      <c r="B146" s="10" t="s">
        <v>48</v>
      </c>
      <c r="C146" s="11" t="s">
        <v>6</v>
      </c>
      <c r="D146" s="12" t="s">
        <v>42</v>
      </c>
      <c r="E146" s="12" t="s">
        <v>112</v>
      </c>
      <c r="F146" s="12" t="s">
        <v>7</v>
      </c>
      <c r="G146" s="22">
        <f>G147</f>
        <v>20.363</v>
      </c>
      <c r="H146" s="22">
        <f>H147</f>
        <v>20.363</v>
      </c>
    </row>
    <row r="147" spans="1:8" ht="47.25" x14ac:dyDescent="0.25">
      <c r="A147" s="9">
        <v>131</v>
      </c>
      <c r="B147" s="10" t="s">
        <v>162</v>
      </c>
      <c r="C147" s="11">
        <v>552</v>
      </c>
      <c r="D147" s="12" t="s">
        <v>42</v>
      </c>
      <c r="E147" s="12" t="s">
        <v>112</v>
      </c>
      <c r="F147" s="12" t="s">
        <v>70</v>
      </c>
      <c r="G147" s="22">
        <f>G148</f>
        <v>20.363</v>
      </c>
      <c r="H147" s="22">
        <f>H148</f>
        <v>20.363</v>
      </c>
    </row>
    <row r="148" spans="1:8" ht="47.25" x14ac:dyDescent="0.25">
      <c r="A148" s="9">
        <v>132</v>
      </c>
      <c r="B148" s="10" t="s">
        <v>72</v>
      </c>
      <c r="C148" s="11">
        <v>552</v>
      </c>
      <c r="D148" s="12" t="s">
        <v>42</v>
      </c>
      <c r="E148" s="12" t="s">
        <v>112</v>
      </c>
      <c r="F148" s="12" t="s">
        <v>71</v>
      </c>
      <c r="G148" s="22">
        <f>18.181+2.182</f>
        <v>20.363</v>
      </c>
      <c r="H148" s="22">
        <f>18.181+2.182</f>
        <v>20.363</v>
      </c>
    </row>
    <row r="149" spans="1:8" ht="31.5" x14ac:dyDescent="0.25">
      <c r="A149" s="9">
        <v>133</v>
      </c>
      <c r="B149" s="28" t="s">
        <v>177</v>
      </c>
      <c r="C149" s="11" t="s">
        <v>6</v>
      </c>
      <c r="D149" s="12" t="s">
        <v>42</v>
      </c>
      <c r="E149" s="12" t="s">
        <v>176</v>
      </c>
      <c r="F149" s="12" t="s">
        <v>7</v>
      </c>
      <c r="G149" s="22">
        <f>G150</f>
        <v>7.8</v>
      </c>
      <c r="H149" s="22">
        <f>H150</f>
        <v>7.8</v>
      </c>
    </row>
    <row r="150" spans="1:8" ht="47.25" x14ac:dyDescent="0.25">
      <c r="A150" s="9">
        <v>134</v>
      </c>
      <c r="B150" s="10" t="s">
        <v>162</v>
      </c>
      <c r="C150" s="11">
        <v>552</v>
      </c>
      <c r="D150" s="12" t="s">
        <v>42</v>
      </c>
      <c r="E150" s="12" t="s">
        <v>176</v>
      </c>
      <c r="F150" s="12" t="s">
        <v>70</v>
      </c>
      <c r="G150" s="22">
        <f>G151</f>
        <v>7.8</v>
      </c>
      <c r="H150" s="22">
        <f>H151</f>
        <v>7.8</v>
      </c>
    </row>
    <row r="151" spans="1:8" ht="47.25" x14ac:dyDescent="0.25">
      <c r="A151" s="9">
        <v>135</v>
      </c>
      <c r="B151" s="10" t="s">
        <v>72</v>
      </c>
      <c r="C151" s="11">
        <v>552</v>
      </c>
      <c r="D151" s="12" t="s">
        <v>42</v>
      </c>
      <c r="E151" s="12" t="s">
        <v>176</v>
      </c>
      <c r="F151" s="12" t="s">
        <v>71</v>
      </c>
      <c r="G151" s="22">
        <v>7.8</v>
      </c>
      <c r="H151" s="22">
        <v>7.8</v>
      </c>
    </row>
    <row r="152" spans="1:8" ht="15.75" x14ac:dyDescent="0.25">
      <c r="A152" s="9">
        <v>136</v>
      </c>
      <c r="B152" s="10" t="s">
        <v>116</v>
      </c>
      <c r="C152" s="11">
        <v>552</v>
      </c>
      <c r="D152" s="12" t="s">
        <v>117</v>
      </c>
      <c r="E152" s="12"/>
      <c r="F152" s="12"/>
      <c r="G152" s="22">
        <f t="shared" ref="G152:H157" si="8">G153</f>
        <v>60</v>
      </c>
      <c r="H152" s="22">
        <f t="shared" si="8"/>
        <v>60</v>
      </c>
    </row>
    <row r="153" spans="1:8" ht="15.75" x14ac:dyDescent="0.25">
      <c r="A153" s="9">
        <v>137</v>
      </c>
      <c r="B153" s="10" t="s">
        <v>118</v>
      </c>
      <c r="C153" s="11">
        <v>552</v>
      </c>
      <c r="D153" s="12" t="s">
        <v>119</v>
      </c>
      <c r="E153" s="12"/>
      <c r="F153" s="12"/>
      <c r="G153" s="22">
        <f t="shared" si="8"/>
        <v>60</v>
      </c>
      <c r="H153" s="22">
        <f t="shared" si="8"/>
        <v>60</v>
      </c>
    </row>
    <row r="154" spans="1:8" ht="15.75" x14ac:dyDescent="0.25">
      <c r="A154" s="9">
        <v>138</v>
      </c>
      <c r="B154" s="10" t="s">
        <v>133</v>
      </c>
      <c r="C154" s="11">
        <v>552</v>
      </c>
      <c r="D154" s="12" t="s">
        <v>119</v>
      </c>
      <c r="E154" s="12">
        <v>9000000000</v>
      </c>
      <c r="F154" s="12"/>
      <c r="G154" s="22">
        <f t="shared" si="8"/>
        <v>60</v>
      </c>
      <c r="H154" s="22">
        <f t="shared" si="8"/>
        <v>60</v>
      </c>
    </row>
    <row r="155" spans="1:8" ht="31.5" x14ac:dyDescent="0.25">
      <c r="A155" s="9">
        <v>139</v>
      </c>
      <c r="B155" s="10" t="s">
        <v>166</v>
      </c>
      <c r="C155" s="11">
        <v>552</v>
      </c>
      <c r="D155" s="12" t="s">
        <v>119</v>
      </c>
      <c r="E155" s="12" t="s">
        <v>136</v>
      </c>
      <c r="F155" s="12"/>
      <c r="G155" s="22">
        <f t="shared" si="8"/>
        <v>60</v>
      </c>
      <c r="H155" s="22">
        <f t="shared" si="8"/>
        <v>60</v>
      </c>
    </row>
    <row r="156" spans="1:8" ht="94.5" x14ac:dyDescent="0.25">
      <c r="A156" s="9">
        <v>140</v>
      </c>
      <c r="B156" s="10" t="s">
        <v>131</v>
      </c>
      <c r="C156" s="11">
        <v>552</v>
      </c>
      <c r="D156" s="12" t="s">
        <v>119</v>
      </c>
      <c r="E156" s="12" t="s">
        <v>120</v>
      </c>
      <c r="F156" s="12"/>
      <c r="G156" s="22">
        <f t="shared" si="8"/>
        <v>60</v>
      </c>
      <c r="H156" s="22">
        <f t="shared" si="8"/>
        <v>60</v>
      </c>
    </row>
    <row r="157" spans="1:8" ht="31.5" x14ac:dyDescent="0.25">
      <c r="A157" s="9">
        <v>141</v>
      </c>
      <c r="B157" s="10" t="s">
        <v>121</v>
      </c>
      <c r="C157" s="11">
        <v>552</v>
      </c>
      <c r="D157" s="12" t="s">
        <v>119</v>
      </c>
      <c r="E157" s="12" t="s">
        <v>120</v>
      </c>
      <c r="F157" s="12" t="s">
        <v>122</v>
      </c>
      <c r="G157" s="22">
        <f t="shared" si="8"/>
        <v>60</v>
      </c>
      <c r="H157" s="22">
        <f t="shared" si="8"/>
        <v>60</v>
      </c>
    </row>
    <row r="158" spans="1:8" ht="31.5" x14ac:dyDescent="0.25">
      <c r="A158" s="9">
        <v>142</v>
      </c>
      <c r="B158" s="10" t="s">
        <v>123</v>
      </c>
      <c r="C158" s="11">
        <v>552</v>
      </c>
      <c r="D158" s="12" t="s">
        <v>119</v>
      </c>
      <c r="E158" s="12" t="s">
        <v>120</v>
      </c>
      <c r="F158" s="12" t="s">
        <v>124</v>
      </c>
      <c r="G158" s="22">
        <v>60</v>
      </c>
      <c r="H158" s="22">
        <v>60</v>
      </c>
    </row>
    <row r="159" spans="1:8" ht="15.75" x14ac:dyDescent="0.25">
      <c r="A159" s="9">
        <v>143</v>
      </c>
      <c r="B159" s="10" t="s">
        <v>81</v>
      </c>
      <c r="C159" s="11" t="s">
        <v>6</v>
      </c>
      <c r="D159" s="12" t="s">
        <v>43</v>
      </c>
      <c r="E159" s="12"/>
      <c r="F159" s="12" t="s">
        <v>7</v>
      </c>
      <c r="G159" s="22">
        <f>G163</f>
        <v>25</v>
      </c>
      <c r="H159" s="22">
        <f>H163</f>
        <v>25</v>
      </c>
    </row>
    <row r="160" spans="1:8" ht="31.5" x14ac:dyDescent="0.25">
      <c r="A160" s="15">
        <v>144</v>
      </c>
      <c r="B160" s="10" t="s">
        <v>79</v>
      </c>
      <c r="C160" s="11">
        <v>552</v>
      </c>
      <c r="D160" s="12" t="s">
        <v>44</v>
      </c>
      <c r="E160" s="12"/>
      <c r="F160" s="12"/>
      <c r="G160" s="22">
        <f>G163</f>
        <v>25</v>
      </c>
      <c r="H160" s="22">
        <f>H163</f>
        <v>25</v>
      </c>
    </row>
    <row r="161" spans="1:8" ht="47.25" x14ac:dyDescent="0.25">
      <c r="A161" s="15">
        <v>145</v>
      </c>
      <c r="B161" s="10" t="s">
        <v>141</v>
      </c>
      <c r="C161" s="11">
        <v>552</v>
      </c>
      <c r="D161" s="12" t="s">
        <v>44</v>
      </c>
      <c r="E161" s="12" t="s">
        <v>155</v>
      </c>
      <c r="F161" s="12"/>
      <c r="G161" s="22">
        <f>G162</f>
        <v>25</v>
      </c>
      <c r="H161" s="22">
        <f>H162</f>
        <v>25</v>
      </c>
    </row>
    <row r="162" spans="1:8" ht="47.25" x14ac:dyDescent="0.25">
      <c r="A162" s="15">
        <v>146</v>
      </c>
      <c r="B162" s="10" t="s">
        <v>152</v>
      </c>
      <c r="C162" s="11" t="s">
        <v>6</v>
      </c>
      <c r="D162" s="12" t="s">
        <v>44</v>
      </c>
      <c r="E162" s="12" t="s">
        <v>153</v>
      </c>
      <c r="F162" s="12"/>
      <c r="G162" s="22">
        <f>G163</f>
        <v>25</v>
      </c>
      <c r="H162" s="22">
        <f>H163</f>
        <v>25</v>
      </c>
    </row>
    <row r="163" spans="1:8" ht="31.5" x14ac:dyDescent="0.25">
      <c r="A163" s="15">
        <v>147</v>
      </c>
      <c r="B163" s="10" t="s">
        <v>172</v>
      </c>
      <c r="C163" s="11" t="s">
        <v>6</v>
      </c>
      <c r="D163" s="12" t="s">
        <v>44</v>
      </c>
      <c r="E163" s="12" t="s">
        <v>88</v>
      </c>
      <c r="F163" s="12" t="s">
        <v>7</v>
      </c>
      <c r="G163" s="22">
        <f>G165</f>
        <v>25</v>
      </c>
      <c r="H163" s="22">
        <f>H165</f>
        <v>25</v>
      </c>
    </row>
    <row r="164" spans="1:8" ht="47.25" x14ac:dyDescent="0.25">
      <c r="A164" s="32">
        <v>148</v>
      </c>
      <c r="B164" s="10" t="s">
        <v>162</v>
      </c>
      <c r="C164" s="11">
        <v>552</v>
      </c>
      <c r="D164" s="12" t="s">
        <v>44</v>
      </c>
      <c r="E164" s="12" t="s">
        <v>88</v>
      </c>
      <c r="F164" s="12" t="s">
        <v>70</v>
      </c>
      <c r="G164" s="22">
        <f>G165</f>
        <v>25</v>
      </c>
      <c r="H164" s="22">
        <f>H165</f>
        <v>25</v>
      </c>
    </row>
    <row r="165" spans="1:8" ht="47.25" x14ac:dyDescent="0.25">
      <c r="A165" s="32">
        <v>149</v>
      </c>
      <c r="B165" s="10" t="s">
        <v>72</v>
      </c>
      <c r="C165" s="11" t="s">
        <v>6</v>
      </c>
      <c r="D165" s="12" t="s">
        <v>44</v>
      </c>
      <c r="E165" s="12" t="s">
        <v>88</v>
      </c>
      <c r="F165" s="12" t="s">
        <v>71</v>
      </c>
      <c r="G165" s="22">
        <v>25</v>
      </c>
      <c r="H165" s="22">
        <v>25</v>
      </c>
    </row>
    <row r="166" spans="1:8" ht="15.75" x14ac:dyDescent="0.25">
      <c r="A166" s="32">
        <v>150</v>
      </c>
      <c r="B166" s="10" t="s">
        <v>110</v>
      </c>
      <c r="C166" s="11"/>
      <c r="D166" s="12"/>
      <c r="E166" s="12"/>
      <c r="F166" s="12"/>
      <c r="G166" s="22">
        <v>531</v>
      </c>
      <c r="H166" s="22">
        <v>1070</v>
      </c>
    </row>
    <row r="167" spans="1:8" ht="15.75" x14ac:dyDescent="0.25">
      <c r="A167" s="41" t="s">
        <v>55</v>
      </c>
      <c r="B167" s="42"/>
      <c r="C167" s="42"/>
      <c r="D167" s="42"/>
      <c r="E167" s="42"/>
      <c r="F167" s="43"/>
      <c r="G167" s="34">
        <f>G14+G59+G68+G84+G106+G130+G142+G159+G166+G152</f>
        <v>21631.944</v>
      </c>
      <c r="H167" s="34">
        <f>H14+H59+H68+H84+H106+H130+H142+H159+H166+H152</f>
        <v>21395.544000000002</v>
      </c>
    </row>
    <row r="168" spans="1:8" x14ac:dyDescent="0.25">
      <c r="F168" s="7"/>
      <c r="G168" s="25"/>
      <c r="H168" s="26"/>
    </row>
    <row r="169" spans="1:8" x14ac:dyDescent="0.25">
      <c r="G169" s="26"/>
      <c r="H169" s="26"/>
    </row>
    <row r="170" spans="1:8" ht="15.95" customHeight="1" x14ac:dyDescent="0.25">
      <c r="G170" s="26"/>
      <c r="H170" s="26"/>
    </row>
    <row r="171" spans="1:8" ht="15.95" customHeight="1" x14ac:dyDescent="0.25">
      <c r="G171" s="21"/>
      <c r="H171" s="21"/>
    </row>
    <row r="172" spans="1:8" ht="15.95" customHeight="1" x14ac:dyDescent="0.25">
      <c r="G172" s="21"/>
      <c r="H172" s="21"/>
    </row>
    <row r="173" spans="1:8" x14ac:dyDescent="0.25">
      <c r="G173" s="21"/>
      <c r="H173" s="21"/>
    </row>
    <row r="174" spans="1:8" x14ac:dyDescent="0.25">
      <c r="G174" s="21"/>
      <c r="H174" s="21"/>
    </row>
    <row r="175" spans="1:8" x14ac:dyDescent="0.25">
      <c r="G175" s="21"/>
      <c r="H175" s="21"/>
    </row>
    <row r="176" spans="1:8" x14ac:dyDescent="0.25">
      <c r="G176" s="21"/>
      <c r="H176" s="21"/>
    </row>
    <row r="177" spans="7:8" x14ac:dyDescent="0.25">
      <c r="G177" s="21"/>
      <c r="H177" s="21"/>
    </row>
    <row r="178" spans="7:8" x14ac:dyDescent="0.25">
      <c r="G178" s="21"/>
      <c r="H178" s="21"/>
    </row>
  </sheetData>
  <mergeCells count="11">
    <mergeCell ref="A167:F167"/>
    <mergeCell ref="C10:C11"/>
    <mergeCell ref="D10:D11"/>
    <mergeCell ref="E10:E11"/>
    <mergeCell ref="F10:F11"/>
    <mergeCell ref="A10:A11"/>
    <mergeCell ref="H10:H11"/>
    <mergeCell ref="G10:G11"/>
    <mergeCell ref="B10:B11"/>
    <mergeCell ref="B8:G8"/>
    <mergeCell ref="G9:H9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61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2018-12-28T01:33:00Z</cp:lastPrinted>
  <dcterms:created xsi:type="dcterms:W3CDTF">2011-08-29T03:04:42Z</dcterms:created>
  <dcterms:modified xsi:type="dcterms:W3CDTF">2020-12-28T09:19:53Z</dcterms:modified>
</cp:coreProperties>
</file>