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80" windowWidth="15480" windowHeight="11220"/>
  </bookViews>
  <sheets>
    <sheet name="Лист1" sheetId="1" r:id="rId1"/>
  </sheets>
  <definedNames>
    <definedName name="_xlnm.Print_Titles" localSheetId="0">Лист1!$13:$13</definedName>
  </definedNames>
  <calcPr calcId="145621"/>
</workbook>
</file>

<file path=xl/calcChain.xml><?xml version="1.0" encoding="utf-8"?>
<calcChain xmlns="http://schemas.openxmlformats.org/spreadsheetml/2006/main">
  <c r="J15" i="1" l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14" i="1"/>
  <c r="I51" i="1"/>
  <c r="H15" i="1"/>
  <c r="I47" i="1"/>
  <c r="H47" i="1"/>
  <c r="I20" i="1"/>
  <c r="I19" i="1" s="1"/>
  <c r="I23" i="1"/>
  <c r="I22" i="1" s="1"/>
  <c r="I29" i="1"/>
  <c r="I28" i="1" s="1"/>
  <c r="I27" i="1" s="1"/>
  <c r="I34" i="1"/>
  <c r="I33" i="1" s="1"/>
  <c r="I32" i="1" s="1"/>
  <c r="I38" i="1"/>
  <c r="I37" i="1" s="1"/>
  <c r="I36" i="1" s="1"/>
  <c r="I40" i="1"/>
  <c r="I41" i="1"/>
  <c r="I42" i="1"/>
  <c r="I43" i="1"/>
  <c r="I50" i="1"/>
  <c r="I53" i="1"/>
  <c r="I54" i="1"/>
  <c r="I55" i="1"/>
  <c r="I56" i="1"/>
  <c r="I58" i="1"/>
  <c r="I62" i="1"/>
  <c r="I63" i="1"/>
  <c r="I65" i="1"/>
  <c r="I66" i="1"/>
  <c r="I68" i="1"/>
  <c r="I46" i="1" l="1"/>
  <c r="I45" i="1" s="1"/>
  <c r="I18" i="1"/>
  <c r="I17" i="1" s="1"/>
  <c r="I16" i="1" s="1"/>
  <c r="I31" i="1"/>
  <c r="I26" i="1" s="1"/>
  <c r="H67" i="1"/>
  <c r="H58" i="1"/>
  <c r="I15" i="1" l="1"/>
  <c r="I14" i="1" s="1"/>
  <c r="I70" i="1" s="1"/>
  <c r="H68" i="1"/>
  <c r="H34" i="1" l="1"/>
  <c r="H33" i="1" s="1"/>
  <c r="H32" i="1" s="1"/>
  <c r="H31" i="1" s="1"/>
  <c r="H29" i="1"/>
  <c r="H28" i="1" s="1"/>
  <c r="H27" i="1" s="1"/>
  <c r="H20" i="1"/>
  <c r="H19" i="1" s="1"/>
  <c r="H18" i="1" s="1"/>
  <c r="H17" i="1" s="1"/>
  <c r="H16" i="1" s="1"/>
  <c r="H43" i="1"/>
  <c r="H42" i="1" s="1"/>
  <c r="H41" i="1" s="1"/>
  <c r="H40" i="1" s="1"/>
  <c r="H51" i="1"/>
  <c r="H50" i="1" s="1"/>
  <c r="H46" i="1" s="1"/>
  <c r="H45" i="1" s="1"/>
  <c r="H56" i="1"/>
  <c r="H55" i="1" s="1"/>
  <c r="H63" i="1"/>
  <c r="H62" i="1" s="1"/>
  <c r="H66" i="1"/>
  <c r="H65" i="1" s="1"/>
  <c r="H54" i="1" l="1"/>
  <c r="H53" i="1" s="1"/>
  <c r="H26" i="1"/>
  <c r="H14" i="1" l="1"/>
  <c r="H70" i="1" s="1"/>
</calcChain>
</file>

<file path=xl/sharedStrings.xml><?xml version="1.0" encoding="utf-8"?>
<sst xmlns="http://schemas.openxmlformats.org/spreadsheetml/2006/main" count="342" uniqueCount="111">
  <si>
    <t>Адм.</t>
  </si>
  <si>
    <t>Вид</t>
  </si>
  <si>
    <t>Эл.</t>
  </si>
  <si>
    <t>Всего на год</t>
  </si>
  <si>
    <t>№   п/п</t>
  </si>
  <si>
    <t>Под- вид</t>
  </si>
  <si>
    <t>КОСГУ</t>
  </si>
  <si>
    <t>Код</t>
  </si>
  <si>
    <t xml:space="preserve">Наименование  </t>
  </si>
  <si>
    <t>Показатели бюджетной классификации по доходам</t>
  </si>
  <si>
    <t>ВСЕГО</t>
  </si>
  <si>
    <t>ДОХОДЫ</t>
  </si>
  <si>
    <t/>
  </si>
  <si>
    <t>10000000</t>
  </si>
  <si>
    <t>НАЛОГИ НА ПРИБЫЛЬ, ДОХОДЫ</t>
  </si>
  <si>
    <t>10100000</t>
  </si>
  <si>
    <t>Налог на доходы физических лиц</t>
  </si>
  <si>
    <t>10102000</t>
  </si>
  <si>
    <t>Налог на доходы физических лиц с доходов, облагаемых по налоговой ставке, установленной пунктом 1 статьи 224 Налогового кодекса Российской Федерации</t>
  </si>
  <si>
    <t>Налог на доходы физических лиц с доходов, облагаемых по налоговой ставке, установленной пунктом 1 статьи 224 Налогового кодекса Российской Федерации, за исключением доходов, полученных физическими лицами, зарегистрированными в качестве индивидуальных предпринимателей, частных нотариусов и других лиц, занимающихся частной практикой</t>
  </si>
  <si>
    <t>Сумма налога  (сбора) (недоимка по соответствующему налогу  (сбору), в том числе по отмененному)</t>
  </si>
  <si>
    <t>1000</t>
  </si>
  <si>
    <t>182</t>
  </si>
  <si>
    <t>01</t>
  </si>
  <si>
    <t>110</t>
  </si>
  <si>
    <t>Налог на доходы физических лиц с доходов, облагаемых по налоговой ставке, установленной пунктом 1 статьи 224 Налогового кодекса Российской Федерации, и полученных физическими лицами, зарегистрированными в качестве индивидуальных предпринимателей, частных нотариусов и других лиц, занимающихся частной практикой</t>
  </si>
  <si>
    <t>10102022</t>
  </si>
  <si>
    <t>НАЛОГИ НА ИМУЩЕСТВО</t>
  </si>
  <si>
    <t>10600000</t>
  </si>
  <si>
    <t>Налог на имущество физических лиц</t>
  </si>
  <si>
    <t>10601000</t>
  </si>
  <si>
    <t>10601030</t>
  </si>
  <si>
    <t>10</t>
  </si>
  <si>
    <t>Земельный налог</t>
  </si>
  <si>
    <t>10606000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</si>
  <si>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</si>
  <si>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10606010</t>
  </si>
  <si>
    <t>10606013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</si>
  <si>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</si>
  <si>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10606020</t>
  </si>
  <si>
    <t>10606023</t>
  </si>
  <si>
    <t>ГОСУДАРСТВЕННАЯ ПОШЛИНА</t>
  </si>
  <si>
    <t>10800000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</si>
  <si>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</si>
  <si>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10804000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</si>
  <si>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</si>
  <si>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10804020</t>
  </si>
  <si>
    <t>552</t>
  </si>
  <si>
    <t>ДОХОДЫ ОТ ИСПОЛЬЗОВАНИЯ ИМУЩЕСТВА, НАХОДЯЩЕГОСЯ В ГОСУДАРСТВЕННОЙ И МУНИЦИПАЛЬНОЙ СОБСТВЕННОСТИ</t>
  </si>
  <si>
    <t>11100000</t>
  </si>
  <si>
    <t>11105000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</si>
  <si>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</si>
  <si>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11105010</t>
  </si>
  <si>
    <t>0000</t>
  </si>
  <si>
    <t>007</t>
  </si>
  <si>
    <t>120</t>
  </si>
  <si>
    <t>11105030</t>
  </si>
  <si>
    <t>11105035</t>
  </si>
  <si>
    <t>БЕЗВОЗМЕЗДНЫЕ ПОСТУПЛЕНИЯ</t>
  </si>
  <si>
    <t>20000000</t>
  </si>
  <si>
    <t>БЕЗВОЗМЕЗДНЫЕ ПОСТУПЛЕНИЯ ОТ ДРУГИХ БЮДЖЕТОВ БЮДЖЕТНОЙ СИСТЕМЫ РОССИЙСКОЙ ФЕДЕРАЦИИ</t>
  </si>
  <si>
    <t>20200000</t>
  </si>
  <si>
    <t>Дотации бюджетам субъектов Российской Федерации и муниципальных образований</t>
  </si>
  <si>
    <t>20201000</t>
  </si>
  <si>
    <t>Дотации на выравнивание бюджетной обеспеченности</t>
  </si>
  <si>
    <t>20201001</t>
  </si>
  <si>
    <t>151</t>
  </si>
  <si>
    <t>Субвенции бюджетам субъектов Российской Федерации и муниципальных образований</t>
  </si>
  <si>
    <t>20203000</t>
  </si>
  <si>
    <t>Субвенции бюджетам на осуществление первичного воинского учета на территориях, где отсутствуют военные комиссариаты</t>
  </si>
  <si>
    <t>20203015</t>
  </si>
  <si>
    <t>Иные межбюджетные трансферты</t>
  </si>
  <si>
    <t>20204000</t>
  </si>
  <si>
    <t>20204999</t>
  </si>
  <si>
    <t>Приложение № 4</t>
  </si>
  <si>
    <t>(тыс.руб.)</t>
  </si>
  <si>
    <t xml:space="preserve">Доходы местного бюджета на 2012 год </t>
  </si>
  <si>
    <t>11105013</t>
  </si>
  <si>
    <t>к решению поселкового</t>
  </si>
  <si>
    <t>Совета депутатов от 26.12.2011  №  23-96  р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</si>
  <si>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</si>
  <si>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</si>
  <si>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</si>
  <si>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</si>
  <si>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</si>
  <si>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Дотации бюджетам поселений на выравнивание бюджетной обеспеченности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</si>
  <si>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</si>
  <si>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Прочие межбюджетные трансферты, передаваемые бюджетам поселений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</si>
  <si>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</si>
  <si>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10102010</t>
  </si>
  <si>
    <t>20202089</t>
  </si>
  <si>
    <t>0001</t>
  </si>
  <si>
    <t>20202088</t>
  </si>
  <si>
    <t>20202000</t>
  </si>
  <si>
    <t>Субсидии бюджетам субъектов Российской Федерации и муниципальных образований (межбюджетные субсидии)</t>
  </si>
  <si>
    <t>Субсидии бюджетам поселений на обеспечение мероприятий по капитальному ремонту многоквартирных домов за счет средств, поступивших от государственной корпорации Фонд содействия реформированию жилищно-коммунального хозяйства</t>
  </si>
  <si>
    <t>Субсидии бюджетам поселений на обеспечение мероприятий по капитальному ремонту многоквартирных домов за счет средств бюджетов</t>
  </si>
  <si>
    <t>21905000</t>
  </si>
  <si>
    <t>Возврат остатков субсидий, субвенций и иных межбюджетных трансфертов, имеющих целевое назначение, прошлых лет</t>
  </si>
  <si>
    <t xml:space="preserve">Возврат  остатков  субсидий,  субвенций  и  иных межбюджетных   трансфертов,   имеющих    целевое   назначение, прошлых лет из бюджетов поселений
</t>
  </si>
  <si>
    <t>Совета депутатов от 29.12.2012  № 36-162 р</t>
  </si>
  <si>
    <t>Приложение № 2</t>
  </si>
  <si>
    <t>20202150</t>
  </si>
  <si>
    <t>Субвенция на реализацию мероприятий, предусмотренной ДЦП «Энергосбережения и повышения энергетической эффективности на период до 2020 года»</t>
  </si>
  <si>
    <t xml:space="preserve">Исполнено </t>
  </si>
  <si>
    <t>11406013</t>
  </si>
  <si>
    <t>430</t>
  </si>
  <si>
    <t>Доходы от продажи земельных участков</t>
  </si>
  <si>
    <t>Единый сельскохозяйственный налог</t>
  </si>
  <si>
    <t>1050101</t>
  </si>
  <si>
    <t>% исполнения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</si>
</sst>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0"/>
      <name val="Arial Cyr"/>
      <charset val="204"/>
    </font>
    <font>
      <b/>
      <sz val="10"/>
      <color indexed="0"/>
      <name val="Arial"/>
      <family val="2"/>
      <charset val="204"/>
    </font>
    <font>
      <sz val="10"/>
      <color indexed="0"/>
      <name val="ARIAL"/>
      <family val="2"/>
      <charset val="204"/>
    </font>
    <font>
      <sz val="10"/>
      <color indexed="8"/>
      <name val="ARIAL"/>
      <family val="2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2">
    <xf numFmtId="0" fontId="0" fillId="0" borderId="0" xfId="0"/>
    <xf numFmtId="0" fontId="3" fillId="0" borderId="0" xfId="1" applyFont="1" applyAlignment="1">
      <alignment horizontal="left" vertical="top" wrapText="1"/>
    </xf>
    <xf numFmtId="0" fontId="3" fillId="0" borderId="0" xfId="1" applyFont="1" applyAlignment="1">
      <alignment horizontal="left" vertical="top"/>
    </xf>
    <xf numFmtId="0" fontId="2" fillId="0" borderId="0" xfId="1" applyFont="1" applyAlignment="1" applyProtection="1">
      <alignment horizontal="left" vertical="top"/>
      <protection locked="0"/>
    </xf>
    <xf numFmtId="0" fontId="4" fillId="0" borderId="1" xfId="0" applyFont="1" applyBorder="1" applyAlignment="1">
      <alignment horizontal="left" vertical="top" wrapText="1"/>
    </xf>
    <xf numFmtId="0" fontId="4" fillId="0" borderId="0" xfId="0" applyFont="1"/>
    <xf numFmtId="0" fontId="5" fillId="0" borderId="3" xfId="1" applyFont="1" applyBorder="1" applyAlignment="1" applyProtection="1">
      <alignment horizontal="center" vertical="center" wrapText="1"/>
      <protection locked="0"/>
    </xf>
    <xf numFmtId="0" fontId="5" fillId="0" borderId="3" xfId="1" applyFont="1" applyBorder="1" applyAlignment="1">
      <alignment horizontal="center" vertical="center" wrapText="1"/>
    </xf>
    <xf numFmtId="0" fontId="5" fillId="0" borderId="3" xfId="1" applyFont="1" applyFill="1" applyBorder="1" applyAlignment="1" applyProtection="1">
      <alignment horizontal="center" vertical="center" wrapText="1"/>
    </xf>
    <xf numFmtId="0" fontId="5" fillId="0" borderId="2" xfId="1" applyFont="1" applyBorder="1" applyAlignment="1" applyProtection="1">
      <alignment horizontal="center" vertical="center"/>
      <protection locked="0"/>
    </xf>
    <xf numFmtId="0" fontId="5" fillId="0" borderId="2" xfId="1" applyFont="1" applyBorder="1" applyAlignment="1">
      <alignment horizontal="center" vertical="justify" wrapText="1"/>
    </xf>
    <xf numFmtId="0" fontId="4" fillId="0" borderId="1" xfId="0" applyFont="1" applyBorder="1"/>
    <xf numFmtId="0" fontId="4" fillId="0" borderId="1" xfId="0" applyFont="1" applyBorder="1" applyAlignment="1">
      <alignment vertical="top"/>
    </xf>
    <xf numFmtId="49" fontId="4" fillId="0" borderId="1" xfId="0" applyNumberFormat="1" applyFont="1" applyBorder="1" applyAlignment="1">
      <alignment vertical="top"/>
    </xf>
    <xf numFmtId="0" fontId="4" fillId="0" borderId="0" xfId="0" applyNumberFormat="1" applyFont="1" applyAlignment="1">
      <alignment horizontal="right" wrapText="1"/>
    </xf>
    <xf numFmtId="0" fontId="4" fillId="0" borderId="0" xfId="0" quotePrefix="1" applyNumberFormat="1" applyFont="1" applyAlignment="1">
      <alignment horizontal="right" wrapText="1"/>
    </xf>
    <xf numFmtId="0" fontId="4" fillId="0" borderId="0" xfId="0" applyNumberFormat="1" applyFont="1" applyAlignment="1">
      <alignment horizontal="left" wrapText="1"/>
    </xf>
    <xf numFmtId="0" fontId="5" fillId="0" borderId="4" xfId="1" applyFont="1" applyBorder="1" applyAlignment="1">
      <alignment horizontal="center" vertical="justify" wrapText="1"/>
    </xf>
    <xf numFmtId="0" fontId="5" fillId="0" borderId="5" xfId="1" applyFont="1" applyBorder="1" applyAlignment="1">
      <alignment horizontal="center" vertical="justify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4" fillId="0" borderId="0" xfId="0" quotePrefix="1" applyFont="1" applyAlignment="1">
      <alignment horizontal="center" wrapText="1"/>
    </xf>
    <xf numFmtId="0" fontId="5" fillId="0" borderId="2" xfId="1" applyFont="1" applyBorder="1" applyAlignment="1" applyProtection="1">
      <alignment horizontal="center" vertical="center" wrapText="1"/>
      <protection locked="0"/>
    </xf>
    <xf numFmtId="0" fontId="5" fillId="0" borderId="9" xfId="1" applyFont="1" applyBorder="1" applyAlignment="1" applyProtection="1">
      <alignment horizontal="center" vertical="center" wrapText="1"/>
      <protection locked="0"/>
    </xf>
    <xf numFmtId="0" fontId="5" fillId="0" borderId="8" xfId="1" applyFont="1" applyBorder="1" applyAlignment="1" applyProtection="1">
      <alignment horizontal="center" vertical="center" wrapText="1"/>
      <protection locked="0"/>
    </xf>
    <xf numFmtId="0" fontId="5" fillId="0" borderId="10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right"/>
    </xf>
    <xf numFmtId="0" fontId="4" fillId="0" borderId="0" xfId="0" applyFont="1" applyAlignment="1">
      <alignment horizontal="right" shrinkToFit="1"/>
    </xf>
    <xf numFmtId="49" fontId="4" fillId="0" borderId="0" xfId="0" applyNumberFormat="1" applyFont="1" applyAlignment="1">
      <alignment horizontal="right" shrinkToFit="1"/>
    </xf>
    <xf numFmtId="0" fontId="4" fillId="0" borderId="0" xfId="0" applyFont="1" applyFill="1" applyAlignment="1">
      <alignment horizontal="left" wrapText="1"/>
    </xf>
    <xf numFmtId="49" fontId="4" fillId="0" borderId="0" xfId="0" applyNumberFormat="1" applyFont="1" applyAlignment="1">
      <alignment horizontal="left" shrinkToFit="1"/>
    </xf>
    <xf numFmtId="0" fontId="4" fillId="0" borderId="0" xfId="0" applyFont="1" applyAlignment="1">
      <alignment horizontal="left" shrinkToFit="1"/>
    </xf>
    <xf numFmtId="0" fontId="6" fillId="0" borderId="13" xfId="1" applyFont="1" applyBorder="1" applyAlignment="1" applyProtection="1">
      <alignment horizontal="center" vertical="center"/>
      <protection locked="0"/>
    </xf>
    <xf numFmtId="0" fontId="6" fillId="0" borderId="12" xfId="1" applyFont="1" applyBorder="1" applyAlignment="1" applyProtection="1">
      <alignment horizontal="center" vertical="center"/>
      <protection locked="0"/>
    </xf>
    <xf numFmtId="0" fontId="6" fillId="0" borderId="14" xfId="1" applyFont="1" applyBorder="1" applyAlignment="1" applyProtection="1">
      <alignment horizontal="center" vertical="center"/>
      <protection locked="0"/>
    </xf>
    <xf numFmtId="0" fontId="6" fillId="0" borderId="13" xfId="1" applyFont="1" applyBorder="1" applyAlignment="1" applyProtection="1">
      <alignment horizontal="center" vertical="center"/>
      <protection locked="0"/>
    </xf>
    <xf numFmtId="164" fontId="4" fillId="0" borderId="18" xfId="0" applyNumberFormat="1" applyFont="1" applyBorder="1"/>
    <xf numFmtId="164" fontId="4" fillId="0" borderId="18" xfId="0" applyNumberFormat="1" applyFont="1" applyBorder="1" applyAlignment="1">
      <alignment vertical="top"/>
    </xf>
    <xf numFmtId="2" fontId="4" fillId="0" borderId="18" xfId="0" applyNumberFormat="1" applyFont="1" applyBorder="1" applyAlignment="1">
      <alignment vertical="top"/>
    </xf>
    <xf numFmtId="164" fontId="4" fillId="0" borderId="18" xfId="0" applyNumberFormat="1" applyFont="1" applyBorder="1" applyAlignment="1">
      <alignment horizontal="right" vertical="top" indent="1"/>
    </xf>
    <xf numFmtId="164" fontId="4" fillId="0" borderId="18" xfId="0" applyNumberFormat="1" applyFont="1" applyBorder="1" applyAlignment="1">
      <alignment horizontal="right" indent="1"/>
    </xf>
    <xf numFmtId="164" fontId="0" fillId="0" borderId="0" xfId="0" applyNumberFormat="1"/>
    <xf numFmtId="0" fontId="4" fillId="0" borderId="18" xfId="0" applyFont="1" applyBorder="1" applyAlignment="1">
      <alignment horizontal="center"/>
    </xf>
    <xf numFmtId="0" fontId="4" fillId="0" borderId="18" xfId="0" applyFont="1" applyBorder="1" applyAlignment="1">
      <alignment vertical="top"/>
    </xf>
    <xf numFmtId="164" fontId="4" fillId="0" borderId="18" xfId="0" applyNumberFormat="1" applyFont="1" applyBorder="1" applyAlignment="1">
      <alignment horizontal="right" vertical="top"/>
    </xf>
    <xf numFmtId="0" fontId="4" fillId="0" borderId="15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4" fillId="0" borderId="1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7"/>
  <sheetViews>
    <sheetView tabSelected="1" topLeftCell="A62" workbookViewId="0">
      <selection activeCell="A70" sqref="A70"/>
    </sheetView>
  </sheetViews>
  <sheetFormatPr defaultRowHeight="12.75" x14ac:dyDescent="0.2"/>
  <cols>
    <col min="1" max="1" width="5.5703125" customWidth="1"/>
    <col min="2" max="2" width="45.140625" customWidth="1"/>
    <col min="3" max="3" width="5.7109375" customWidth="1"/>
    <col min="4" max="4" width="17" customWidth="1"/>
    <col min="5" max="5" width="4.28515625" customWidth="1"/>
    <col min="6" max="6" width="6.28515625" customWidth="1"/>
    <col min="7" max="7" width="8.42578125" customWidth="1"/>
    <col min="8" max="9" width="16.85546875" customWidth="1"/>
  </cols>
  <sheetData>
    <row r="1" spans="1:11" ht="18.75" x14ac:dyDescent="0.3">
      <c r="E1" s="5" t="s">
        <v>101</v>
      </c>
      <c r="F1" s="5"/>
      <c r="G1" s="5"/>
      <c r="H1" s="5"/>
    </row>
    <row r="2" spans="1:11" ht="18.75" x14ac:dyDescent="0.3">
      <c r="E2" s="5" t="s">
        <v>78</v>
      </c>
      <c r="F2" s="5"/>
      <c r="G2" s="5"/>
      <c r="H2" s="5"/>
    </row>
    <row r="3" spans="1:11" ht="41.25" customHeight="1" x14ac:dyDescent="0.3">
      <c r="E3" s="31" t="s">
        <v>100</v>
      </c>
      <c r="F3" s="31"/>
      <c r="G3" s="31"/>
      <c r="H3" s="31"/>
    </row>
    <row r="4" spans="1:11" ht="23.25" customHeight="1" x14ac:dyDescent="0.3">
      <c r="A4" s="30"/>
      <c r="B4" s="30"/>
      <c r="C4" s="30"/>
      <c r="D4" s="30"/>
      <c r="E4" s="32" t="s">
        <v>74</v>
      </c>
      <c r="F4" s="32"/>
      <c r="G4" s="32"/>
      <c r="H4" s="32"/>
    </row>
    <row r="5" spans="1:11" ht="15" customHeight="1" x14ac:dyDescent="0.3">
      <c r="A5" s="29"/>
      <c r="B5" s="29"/>
      <c r="C5" s="29"/>
      <c r="D5" s="29"/>
      <c r="E5" s="33" t="s">
        <v>78</v>
      </c>
      <c r="F5" s="33"/>
      <c r="G5" s="33"/>
      <c r="H5" s="33"/>
    </row>
    <row r="6" spans="1:11" ht="35.25" customHeight="1" x14ac:dyDescent="0.3">
      <c r="A6" s="14"/>
      <c r="B6" s="15"/>
      <c r="C6" s="14"/>
      <c r="D6" s="15"/>
      <c r="E6" s="16" t="s">
        <v>79</v>
      </c>
      <c r="F6" s="16"/>
      <c r="G6" s="16"/>
      <c r="H6" s="16"/>
    </row>
    <row r="7" spans="1:11" ht="29.25" customHeight="1" x14ac:dyDescent="0.3">
      <c r="A7" s="23" t="s">
        <v>76</v>
      </c>
      <c r="B7" s="23"/>
      <c r="C7" s="23"/>
      <c r="D7" s="23"/>
      <c r="E7" s="23"/>
      <c r="F7" s="23"/>
      <c r="G7" s="23"/>
      <c r="H7" s="23"/>
    </row>
    <row r="8" spans="1:11" ht="18.75" x14ac:dyDescent="0.3">
      <c r="A8" s="5"/>
      <c r="B8" s="5"/>
      <c r="C8" s="5"/>
      <c r="D8" s="5"/>
      <c r="E8" s="5"/>
      <c r="F8" s="5"/>
      <c r="G8" s="5"/>
      <c r="H8" s="5"/>
    </row>
    <row r="9" spans="1:11" ht="20.25" customHeight="1" thickBot="1" x14ac:dyDescent="0.35">
      <c r="A9" s="28" t="s">
        <v>75</v>
      </c>
      <c r="B9" s="28"/>
      <c r="C9" s="28"/>
      <c r="D9" s="28"/>
      <c r="E9" s="28"/>
      <c r="F9" s="28"/>
      <c r="G9" s="28"/>
      <c r="H9" s="28"/>
    </row>
    <row r="10" spans="1:11" ht="17.25" customHeight="1" thickBot="1" x14ac:dyDescent="0.25">
      <c r="A10" s="24" t="s">
        <v>4</v>
      </c>
      <c r="B10" s="27" t="s">
        <v>9</v>
      </c>
      <c r="C10" s="19"/>
      <c r="D10" s="19"/>
      <c r="E10" s="19"/>
      <c r="F10" s="19"/>
      <c r="G10" s="20"/>
      <c r="H10" s="34" t="s">
        <v>3</v>
      </c>
      <c r="I10" s="44" t="s">
        <v>104</v>
      </c>
      <c r="J10" s="47" t="s">
        <v>110</v>
      </c>
    </row>
    <row r="11" spans="1:11" ht="19.5" customHeight="1" thickBot="1" x14ac:dyDescent="0.25">
      <c r="A11" s="25"/>
      <c r="B11" s="21" t="s">
        <v>8</v>
      </c>
      <c r="C11" s="19" t="s">
        <v>7</v>
      </c>
      <c r="D11" s="19"/>
      <c r="E11" s="19"/>
      <c r="F11" s="19"/>
      <c r="G11" s="20"/>
      <c r="H11" s="35"/>
      <c r="I11" s="44"/>
      <c r="J11" s="48"/>
    </row>
    <row r="12" spans="1:11" ht="34.5" customHeight="1" thickBot="1" x14ac:dyDescent="0.25">
      <c r="A12" s="26"/>
      <c r="B12" s="22"/>
      <c r="C12" s="6" t="s">
        <v>0</v>
      </c>
      <c r="D12" s="6" t="s">
        <v>1</v>
      </c>
      <c r="E12" s="7" t="s">
        <v>2</v>
      </c>
      <c r="F12" s="7" t="s">
        <v>5</v>
      </c>
      <c r="G12" s="8" t="s">
        <v>6</v>
      </c>
      <c r="H12" s="36"/>
      <c r="I12" s="44"/>
      <c r="J12" s="49"/>
    </row>
    <row r="13" spans="1:11" ht="18.75" x14ac:dyDescent="0.2">
      <c r="A13" s="9">
        <v>1</v>
      </c>
      <c r="B13" s="10">
        <v>2</v>
      </c>
      <c r="C13" s="17">
        <v>3</v>
      </c>
      <c r="D13" s="17"/>
      <c r="E13" s="17"/>
      <c r="F13" s="17"/>
      <c r="G13" s="18"/>
      <c r="H13" s="37">
        <v>4</v>
      </c>
      <c r="I13" s="50">
        <v>5</v>
      </c>
      <c r="J13" s="51">
        <v>6</v>
      </c>
    </row>
    <row r="14" spans="1:11" ht="18.75" x14ac:dyDescent="0.3">
      <c r="A14" s="11" t="s">
        <v>10</v>
      </c>
      <c r="B14" s="11"/>
      <c r="C14" s="11"/>
      <c r="D14" s="11"/>
      <c r="E14" s="11"/>
      <c r="F14" s="11"/>
      <c r="G14" s="11"/>
      <c r="H14" s="38">
        <f>H15+H53</f>
        <v>33715.368329999998</v>
      </c>
      <c r="I14" s="39">
        <f>I15+I53</f>
        <v>34361.475999999995</v>
      </c>
      <c r="J14" s="11">
        <f>I14/H14*100</f>
        <v>101.91635951793856</v>
      </c>
      <c r="K14" s="43"/>
    </row>
    <row r="15" spans="1:11" ht="18.75" x14ac:dyDescent="0.3">
      <c r="A15" s="12">
        <v>1</v>
      </c>
      <c r="B15" s="4" t="s">
        <v>11</v>
      </c>
      <c r="C15" s="13" t="s">
        <v>12</v>
      </c>
      <c r="D15" s="13" t="s">
        <v>13</v>
      </c>
      <c r="E15" s="13" t="s">
        <v>12</v>
      </c>
      <c r="F15" s="13" t="s">
        <v>12</v>
      </c>
      <c r="G15" s="13" t="s">
        <v>12</v>
      </c>
      <c r="H15" s="39">
        <f>H16+H26+H40+H45+H25</f>
        <v>18678.394</v>
      </c>
      <c r="I15" s="39">
        <f>I16+I26+I40+I45+I25</f>
        <v>19725.604999999996</v>
      </c>
      <c r="J15" s="11">
        <f t="shared" ref="J15:J70" si="0">I15/H15*100</f>
        <v>105.60653662193866</v>
      </c>
    </row>
    <row r="16" spans="1:11" ht="18.75" x14ac:dyDescent="0.3">
      <c r="A16" s="12">
        <v>2</v>
      </c>
      <c r="B16" s="4" t="s">
        <v>14</v>
      </c>
      <c r="C16" s="13" t="s">
        <v>12</v>
      </c>
      <c r="D16" s="13" t="s">
        <v>15</v>
      </c>
      <c r="E16" s="13" t="s">
        <v>12</v>
      </c>
      <c r="F16" s="13" t="s">
        <v>12</v>
      </c>
      <c r="G16" s="13" t="s">
        <v>12</v>
      </c>
      <c r="H16" s="39">
        <f>H17</f>
        <v>4801</v>
      </c>
      <c r="I16" s="39">
        <f>I17</f>
        <v>5154.9829999999993</v>
      </c>
      <c r="J16" s="11">
        <f t="shared" si="0"/>
        <v>107.37310976879814</v>
      </c>
    </row>
    <row r="17" spans="1:10" ht="18.75" x14ac:dyDescent="0.3">
      <c r="A17" s="12">
        <v>3</v>
      </c>
      <c r="B17" s="4" t="s">
        <v>16</v>
      </c>
      <c r="C17" s="13" t="s">
        <v>12</v>
      </c>
      <c r="D17" s="13" t="s">
        <v>17</v>
      </c>
      <c r="E17" s="13" t="s">
        <v>12</v>
      </c>
      <c r="F17" s="13" t="s">
        <v>12</v>
      </c>
      <c r="G17" s="13" t="s">
        <v>12</v>
      </c>
      <c r="H17" s="39">
        <f>H18</f>
        <v>4801</v>
      </c>
      <c r="I17" s="39">
        <f>I18</f>
        <v>5154.9829999999993</v>
      </c>
      <c r="J17" s="11">
        <f t="shared" si="0"/>
        <v>107.37310976879814</v>
      </c>
    </row>
    <row r="18" spans="1:10" ht="93.75" x14ac:dyDescent="0.3">
      <c r="A18" s="12">
        <v>4</v>
      </c>
      <c r="B18" s="4" t="s">
        <v>18</v>
      </c>
      <c r="C18" s="13" t="s">
        <v>12</v>
      </c>
      <c r="D18" s="13" t="s">
        <v>89</v>
      </c>
      <c r="E18" s="13" t="s">
        <v>12</v>
      </c>
      <c r="F18" s="13" t="s">
        <v>12</v>
      </c>
      <c r="G18" s="13" t="s">
        <v>12</v>
      </c>
      <c r="H18" s="39">
        <f>H19+H23</f>
        <v>4801</v>
      </c>
      <c r="I18" s="39">
        <f>I19+I23</f>
        <v>5154.9829999999993</v>
      </c>
      <c r="J18" s="11">
        <f t="shared" si="0"/>
        <v>107.37310976879814</v>
      </c>
    </row>
    <row r="19" spans="1:10" ht="206.25" x14ac:dyDescent="0.3">
      <c r="A19" s="12">
        <v>5</v>
      </c>
      <c r="B19" s="4" t="s">
        <v>19</v>
      </c>
      <c r="C19" s="13" t="s">
        <v>12</v>
      </c>
      <c r="D19" s="13" t="s">
        <v>89</v>
      </c>
      <c r="E19" s="13" t="s">
        <v>12</v>
      </c>
      <c r="F19" s="13" t="s">
        <v>12</v>
      </c>
      <c r="G19" s="13" t="s">
        <v>12</v>
      </c>
      <c r="H19" s="39">
        <f>H20</f>
        <v>4800</v>
      </c>
      <c r="I19" s="45">
        <f>I20</f>
        <v>5151.1099999999997</v>
      </c>
      <c r="J19" s="11">
        <f t="shared" si="0"/>
        <v>107.31479166666666</v>
      </c>
    </row>
    <row r="20" spans="1:10" ht="56.25" x14ac:dyDescent="0.3">
      <c r="A20" s="12">
        <v>6</v>
      </c>
      <c r="B20" s="4" t="s">
        <v>20</v>
      </c>
      <c r="C20" s="13" t="s">
        <v>12</v>
      </c>
      <c r="D20" s="13" t="s">
        <v>89</v>
      </c>
      <c r="E20" s="13" t="s">
        <v>23</v>
      </c>
      <c r="F20" s="13" t="s">
        <v>21</v>
      </c>
      <c r="G20" s="13" t="s">
        <v>12</v>
      </c>
      <c r="H20" s="39">
        <f>H21</f>
        <v>4800</v>
      </c>
      <c r="I20" s="45">
        <f>I21</f>
        <v>5151.1099999999997</v>
      </c>
      <c r="J20" s="11">
        <f t="shared" si="0"/>
        <v>107.31479166666666</v>
      </c>
    </row>
    <row r="21" spans="1:10" ht="206.25" x14ac:dyDescent="0.3">
      <c r="A21" s="12">
        <v>7</v>
      </c>
      <c r="B21" s="4" t="s">
        <v>19</v>
      </c>
      <c r="C21" s="13" t="s">
        <v>22</v>
      </c>
      <c r="D21" s="13" t="s">
        <v>89</v>
      </c>
      <c r="E21" s="13" t="s">
        <v>23</v>
      </c>
      <c r="F21" s="13" t="s">
        <v>21</v>
      </c>
      <c r="G21" s="13" t="s">
        <v>24</v>
      </c>
      <c r="H21" s="39">
        <v>4800</v>
      </c>
      <c r="I21" s="45">
        <v>5151.1099999999997</v>
      </c>
      <c r="J21" s="11">
        <f t="shared" si="0"/>
        <v>107.31479166666666</v>
      </c>
    </row>
    <row r="22" spans="1:10" ht="187.5" x14ac:dyDescent="0.3">
      <c r="A22" s="12">
        <v>8</v>
      </c>
      <c r="B22" s="4" t="s">
        <v>25</v>
      </c>
      <c r="C22" s="13" t="s">
        <v>12</v>
      </c>
      <c r="D22" s="13" t="s">
        <v>26</v>
      </c>
      <c r="E22" s="13" t="s">
        <v>12</v>
      </c>
      <c r="F22" s="13" t="s">
        <v>12</v>
      </c>
      <c r="G22" s="13" t="s">
        <v>12</v>
      </c>
      <c r="H22" s="40">
        <v>1</v>
      </c>
      <c r="I22" s="45">
        <f>I23</f>
        <v>3.8730000000000002</v>
      </c>
      <c r="J22" s="11">
        <f t="shared" si="0"/>
        <v>387.3</v>
      </c>
    </row>
    <row r="23" spans="1:10" ht="56.25" x14ac:dyDescent="0.3">
      <c r="A23" s="12">
        <v>9</v>
      </c>
      <c r="B23" s="4" t="s">
        <v>20</v>
      </c>
      <c r="C23" s="13" t="s">
        <v>12</v>
      </c>
      <c r="D23" s="13" t="s">
        <v>26</v>
      </c>
      <c r="E23" s="13" t="s">
        <v>23</v>
      </c>
      <c r="F23" s="13" t="s">
        <v>21</v>
      </c>
      <c r="G23" s="13" t="s">
        <v>12</v>
      </c>
      <c r="H23" s="40">
        <v>1</v>
      </c>
      <c r="I23" s="45">
        <f>I24</f>
        <v>3.8730000000000002</v>
      </c>
      <c r="J23" s="11">
        <f t="shared" si="0"/>
        <v>387.3</v>
      </c>
    </row>
    <row r="24" spans="1:10" ht="187.5" x14ac:dyDescent="0.3">
      <c r="A24" s="12">
        <v>10</v>
      </c>
      <c r="B24" s="4" t="s">
        <v>25</v>
      </c>
      <c r="C24" s="13" t="s">
        <v>22</v>
      </c>
      <c r="D24" s="13" t="s">
        <v>26</v>
      </c>
      <c r="E24" s="13" t="s">
        <v>23</v>
      </c>
      <c r="F24" s="13" t="s">
        <v>21</v>
      </c>
      <c r="G24" s="13" t="s">
        <v>24</v>
      </c>
      <c r="H24" s="40">
        <v>1</v>
      </c>
      <c r="I24" s="45">
        <v>3.8730000000000002</v>
      </c>
      <c r="J24" s="11">
        <f t="shared" si="0"/>
        <v>387.3</v>
      </c>
    </row>
    <row r="25" spans="1:10" ht="37.5" x14ac:dyDescent="0.3">
      <c r="A25" s="12">
        <v>11</v>
      </c>
      <c r="B25" s="4" t="s">
        <v>108</v>
      </c>
      <c r="C25" s="13" t="s">
        <v>22</v>
      </c>
      <c r="D25" s="13" t="s">
        <v>109</v>
      </c>
      <c r="E25" s="13"/>
      <c r="F25" s="13" t="s">
        <v>21</v>
      </c>
      <c r="G25" s="13" t="s">
        <v>24</v>
      </c>
      <c r="H25" s="40">
        <v>0</v>
      </c>
      <c r="I25" s="45">
        <v>50.1</v>
      </c>
      <c r="J25" s="11" t="e">
        <f t="shared" si="0"/>
        <v>#DIV/0!</v>
      </c>
    </row>
    <row r="26" spans="1:10" ht="18.75" x14ac:dyDescent="0.3">
      <c r="A26" s="12">
        <v>12</v>
      </c>
      <c r="B26" s="4" t="s">
        <v>27</v>
      </c>
      <c r="C26" s="13" t="s">
        <v>12</v>
      </c>
      <c r="D26" s="13" t="s">
        <v>28</v>
      </c>
      <c r="E26" s="13" t="s">
        <v>12</v>
      </c>
      <c r="F26" s="13" t="s">
        <v>12</v>
      </c>
      <c r="G26" s="13" t="s">
        <v>12</v>
      </c>
      <c r="H26" s="40">
        <f>H27+H31</f>
        <v>233.7</v>
      </c>
      <c r="I26" s="40">
        <f>I27+I31</f>
        <v>308.06200000000001</v>
      </c>
      <c r="J26" s="11">
        <f t="shared" si="0"/>
        <v>131.8194266153188</v>
      </c>
    </row>
    <row r="27" spans="1:10" ht="18.75" x14ac:dyDescent="0.3">
      <c r="A27" s="12">
        <v>13</v>
      </c>
      <c r="B27" s="4" t="s">
        <v>29</v>
      </c>
      <c r="C27" s="13" t="s">
        <v>12</v>
      </c>
      <c r="D27" s="13" t="s">
        <v>30</v>
      </c>
      <c r="E27" s="13" t="s">
        <v>12</v>
      </c>
      <c r="F27" s="13" t="s">
        <v>12</v>
      </c>
      <c r="G27" s="13" t="s">
        <v>12</v>
      </c>
      <c r="H27" s="40">
        <f>H28</f>
        <v>150</v>
      </c>
      <c r="I27" s="40">
        <f>I28</f>
        <v>230.24</v>
      </c>
      <c r="J27" s="11">
        <f t="shared" si="0"/>
        <v>153.49333333333334</v>
      </c>
    </row>
    <row r="28" spans="1:10" ht="93.75" x14ac:dyDescent="0.3">
      <c r="A28" s="12">
        <v>14</v>
      </c>
      <c r="B28" s="4" t="s">
        <v>80</v>
      </c>
      <c r="C28" s="13" t="s">
        <v>12</v>
      </c>
      <c r="D28" s="13" t="s">
        <v>31</v>
      </c>
      <c r="E28" s="13" t="s">
        <v>12</v>
      </c>
      <c r="F28" s="13" t="s">
        <v>12</v>
      </c>
      <c r="G28" s="13" t="s">
        <v>12</v>
      </c>
      <c r="H28" s="40">
        <f>H29</f>
        <v>150</v>
      </c>
      <c r="I28" s="45">
        <f>I29</f>
        <v>230.24</v>
      </c>
      <c r="J28" s="11">
        <f t="shared" si="0"/>
        <v>153.49333333333334</v>
      </c>
    </row>
    <row r="29" spans="1:10" ht="56.25" x14ac:dyDescent="0.3">
      <c r="A29" s="12">
        <v>15</v>
      </c>
      <c r="B29" s="4" t="s">
        <v>20</v>
      </c>
      <c r="C29" s="13" t="s">
        <v>12</v>
      </c>
      <c r="D29" s="13" t="s">
        <v>31</v>
      </c>
      <c r="E29" s="13" t="s">
        <v>32</v>
      </c>
      <c r="F29" s="13" t="s">
        <v>21</v>
      </c>
      <c r="G29" s="13" t="s">
        <v>12</v>
      </c>
      <c r="H29" s="40">
        <f>H30</f>
        <v>150</v>
      </c>
      <c r="I29" s="45">
        <f>I30</f>
        <v>230.24</v>
      </c>
      <c r="J29" s="11">
        <f t="shared" si="0"/>
        <v>153.49333333333334</v>
      </c>
    </row>
    <row r="30" spans="1:10" ht="93.75" x14ac:dyDescent="0.3">
      <c r="A30" s="12">
        <v>16</v>
      </c>
      <c r="B30" s="4" t="s">
        <v>80</v>
      </c>
      <c r="C30" s="13" t="s">
        <v>22</v>
      </c>
      <c r="D30" s="13" t="s">
        <v>31</v>
      </c>
      <c r="E30" s="13" t="s">
        <v>32</v>
      </c>
      <c r="F30" s="13" t="s">
        <v>21</v>
      </c>
      <c r="G30" s="13" t="s">
        <v>24</v>
      </c>
      <c r="H30" s="40">
        <v>150</v>
      </c>
      <c r="I30" s="45">
        <v>230.24</v>
      </c>
      <c r="J30" s="11">
        <f t="shared" si="0"/>
        <v>153.49333333333334</v>
      </c>
    </row>
    <row r="31" spans="1:10" ht="18.75" x14ac:dyDescent="0.3">
      <c r="A31" s="12">
        <v>17</v>
      </c>
      <c r="B31" s="4" t="s">
        <v>33</v>
      </c>
      <c r="C31" s="13" t="s">
        <v>12</v>
      </c>
      <c r="D31" s="13" t="s">
        <v>34</v>
      </c>
      <c r="E31" s="13" t="s">
        <v>12</v>
      </c>
      <c r="F31" s="13" t="s">
        <v>12</v>
      </c>
      <c r="G31" s="13" t="s">
        <v>12</v>
      </c>
      <c r="H31" s="40">
        <f>H32+H36</f>
        <v>83.7</v>
      </c>
      <c r="I31" s="40">
        <f>I32+I36</f>
        <v>77.822000000000003</v>
      </c>
      <c r="J31" s="11">
        <f t="shared" si="0"/>
        <v>92.977299880525692</v>
      </c>
    </row>
    <row r="32" spans="1:10" ht="93.75" x14ac:dyDescent="0.3">
      <c r="A32" s="12">
        <v>18</v>
      </c>
      <c r="B32" s="4" t="s">
        <v>35</v>
      </c>
      <c r="C32" s="13" t="s">
        <v>12</v>
      </c>
      <c r="D32" s="13" t="s">
        <v>36</v>
      </c>
      <c r="E32" s="13" t="s">
        <v>12</v>
      </c>
      <c r="F32" s="13" t="s">
        <v>12</v>
      </c>
      <c r="G32" s="13" t="s">
        <v>12</v>
      </c>
      <c r="H32" s="40">
        <f>H33</f>
        <v>45</v>
      </c>
      <c r="I32" s="45">
        <f>I33</f>
        <v>64.921999999999997</v>
      </c>
      <c r="J32" s="11">
        <f t="shared" si="0"/>
        <v>144.27111111111111</v>
      </c>
    </row>
    <row r="33" spans="1:10" ht="150" x14ac:dyDescent="0.3">
      <c r="A33" s="12">
        <v>19</v>
      </c>
      <c r="B33" s="4" t="s">
        <v>81</v>
      </c>
      <c r="C33" s="13" t="s">
        <v>12</v>
      </c>
      <c r="D33" s="13" t="s">
        <v>37</v>
      </c>
      <c r="E33" s="13" t="s">
        <v>12</v>
      </c>
      <c r="F33" s="13" t="s">
        <v>12</v>
      </c>
      <c r="G33" s="13" t="s">
        <v>12</v>
      </c>
      <c r="H33" s="40">
        <f>H34</f>
        <v>45</v>
      </c>
      <c r="I33" s="45">
        <f>I34</f>
        <v>64.921999999999997</v>
      </c>
      <c r="J33" s="11">
        <f t="shared" si="0"/>
        <v>144.27111111111111</v>
      </c>
    </row>
    <row r="34" spans="1:10" ht="56.25" x14ac:dyDescent="0.3">
      <c r="A34" s="12">
        <v>20</v>
      </c>
      <c r="B34" s="4" t="s">
        <v>20</v>
      </c>
      <c r="C34" s="13" t="s">
        <v>12</v>
      </c>
      <c r="D34" s="13" t="s">
        <v>37</v>
      </c>
      <c r="E34" s="13" t="s">
        <v>32</v>
      </c>
      <c r="F34" s="13" t="s">
        <v>21</v>
      </c>
      <c r="G34" s="13" t="s">
        <v>12</v>
      </c>
      <c r="H34" s="40">
        <f>H35</f>
        <v>45</v>
      </c>
      <c r="I34" s="45">
        <f>I35</f>
        <v>64.921999999999997</v>
      </c>
      <c r="J34" s="11">
        <f t="shared" si="0"/>
        <v>144.27111111111111</v>
      </c>
    </row>
    <row r="35" spans="1:10" ht="150" x14ac:dyDescent="0.3">
      <c r="A35" s="12">
        <v>21</v>
      </c>
      <c r="B35" s="4" t="s">
        <v>81</v>
      </c>
      <c r="C35" s="13" t="s">
        <v>22</v>
      </c>
      <c r="D35" s="13" t="s">
        <v>37</v>
      </c>
      <c r="E35" s="13" t="s">
        <v>32</v>
      </c>
      <c r="F35" s="13" t="s">
        <v>21</v>
      </c>
      <c r="G35" s="13" t="s">
        <v>24</v>
      </c>
      <c r="H35" s="40">
        <v>45</v>
      </c>
      <c r="I35" s="45">
        <v>64.921999999999997</v>
      </c>
      <c r="J35" s="11">
        <f t="shared" si="0"/>
        <v>144.27111111111111</v>
      </c>
    </row>
    <row r="36" spans="1:10" ht="93.75" x14ac:dyDescent="0.3">
      <c r="A36" s="12">
        <v>22</v>
      </c>
      <c r="B36" s="4" t="s">
        <v>38</v>
      </c>
      <c r="C36" s="13" t="s">
        <v>12</v>
      </c>
      <c r="D36" s="13" t="s">
        <v>39</v>
      </c>
      <c r="E36" s="13" t="s">
        <v>12</v>
      </c>
      <c r="F36" s="13" t="s">
        <v>12</v>
      </c>
      <c r="G36" s="13" t="s">
        <v>12</v>
      </c>
      <c r="H36" s="40">
        <v>38.700000000000003</v>
      </c>
      <c r="I36" s="45">
        <f>I37</f>
        <v>12.9</v>
      </c>
      <c r="J36" s="11">
        <f t="shared" si="0"/>
        <v>33.333333333333329</v>
      </c>
    </row>
    <row r="37" spans="1:10" ht="150" x14ac:dyDescent="0.3">
      <c r="A37" s="12">
        <v>23</v>
      </c>
      <c r="B37" s="4" t="s">
        <v>82</v>
      </c>
      <c r="C37" s="13" t="s">
        <v>12</v>
      </c>
      <c r="D37" s="13" t="s">
        <v>40</v>
      </c>
      <c r="E37" s="13" t="s">
        <v>12</v>
      </c>
      <c r="F37" s="13" t="s">
        <v>12</v>
      </c>
      <c r="G37" s="13" t="s">
        <v>12</v>
      </c>
      <c r="H37" s="40">
        <v>38.700000000000003</v>
      </c>
      <c r="I37" s="45">
        <f>I38</f>
        <v>12.9</v>
      </c>
      <c r="J37" s="11">
        <f t="shared" si="0"/>
        <v>33.333333333333329</v>
      </c>
    </row>
    <row r="38" spans="1:10" ht="56.25" x14ac:dyDescent="0.3">
      <c r="A38" s="12">
        <v>24</v>
      </c>
      <c r="B38" s="4" t="s">
        <v>20</v>
      </c>
      <c r="C38" s="13" t="s">
        <v>12</v>
      </c>
      <c r="D38" s="13" t="s">
        <v>40</v>
      </c>
      <c r="E38" s="13" t="s">
        <v>12</v>
      </c>
      <c r="F38" s="13" t="s">
        <v>21</v>
      </c>
      <c r="G38" s="13" t="s">
        <v>12</v>
      </c>
      <c r="H38" s="40">
        <v>38.700000000000003</v>
      </c>
      <c r="I38" s="45">
        <f>I39</f>
        <v>12.9</v>
      </c>
      <c r="J38" s="11">
        <f t="shared" si="0"/>
        <v>33.333333333333329</v>
      </c>
    </row>
    <row r="39" spans="1:10" ht="150" x14ac:dyDescent="0.3">
      <c r="A39" s="12">
        <v>25</v>
      </c>
      <c r="B39" s="4" t="s">
        <v>82</v>
      </c>
      <c r="C39" s="13" t="s">
        <v>22</v>
      </c>
      <c r="D39" s="13" t="s">
        <v>40</v>
      </c>
      <c r="E39" s="13" t="s">
        <v>32</v>
      </c>
      <c r="F39" s="13" t="s">
        <v>21</v>
      </c>
      <c r="G39" s="13" t="s">
        <v>24</v>
      </c>
      <c r="H39" s="40">
        <v>38.700000000000003</v>
      </c>
      <c r="I39" s="45">
        <v>12.9</v>
      </c>
      <c r="J39" s="11">
        <f t="shared" si="0"/>
        <v>33.333333333333329</v>
      </c>
    </row>
    <row r="40" spans="1:10" ht="18.75" x14ac:dyDescent="0.3">
      <c r="A40" s="12">
        <v>26</v>
      </c>
      <c r="B40" s="4" t="s">
        <v>41</v>
      </c>
      <c r="C40" s="13" t="s">
        <v>12</v>
      </c>
      <c r="D40" s="13" t="s">
        <v>42</v>
      </c>
      <c r="E40" s="13" t="s">
        <v>12</v>
      </c>
      <c r="F40" s="13" t="s">
        <v>12</v>
      </c>
      <c r="G40" s="13" t="s">
        <v>12</v>
      </c>
      <c r="H40" s="39">
        <f>H41</f>
        <v>77.694000000000003</v>
      </c>
      <c r="I40" s="39">
        <f>I41</f>
        <v>93.95</v>
      </c>
      <c r="J40" s="11">
        <f t="shared" si="0"/>
        <v>120.92310860555513</v>
      </c>
    </row>
    <row r="41" spans="1:10" ht="112.5" x14ac:dyDescent="0.3">
      <c r="A41" s="12">
        <v>27</v>
      </c>
      <c r="B41" s="4" t="s">
        <v>43</v>
      </c>
      <c r="C41" s="13" t="s">
        <v>12</v>
      </c>
      <c r="D41" s="13" t="s">
        <v>44</v>
      </c>
      <c r="E41" s="13" t="s">
        <v>23</v>
      </c>
      <c r="F41" s="13" t="s">
        <v>12</v>
      </c>
      <c r="G41" s="13" t="s">
        <v>12</v>
      </c>
      <c r="H41" s="39">
        <f>H42</f>
        <v>77.694000000000003</v>
      </c>
      <c r="I41" s="39">
        <f>I42</f>
        <v>93.95</v>
      </c>
      <c r="J41" s="11">
        <f t="shared" si="0"/>
        <v>120.92310860555513</v>
      </c>
    </row>
    <row r="42" spans="1:10" ht="150" x14ac:dyDescent="0.3">
      <c r="A42" s="12">
        <v>28</v>
      </c>
      <c r="B42" s="4" t="s">
        <v>45</v>
      </c>
      <c r="C42" s="13" t="s">
        <v>12</v>
      </c>
      <c r="D42" s="13" t="s">
        <v>46</v>
      </c>
      <c r="E42" s="13" t="s">
        <v>23</v>
      </c>
      <c r="F42" s="13" t="s">
        <v>12</v>
      </c>
      <c r="G42" s="13" t="s">
        <v>12</v>
      </c>
      <c r="H42" s="39">
        <f>H43</f>
        <v>77.694000000000003</v>
      </c>
      <c r="I42" s="39">
        <f>I43</f>
        <v>93.95</v>
      </c>
      <c r="J42" s="11">
        <f t="shared" si="0"/>
        <v>120.92310860555513</v>
      </c>
    </row>
    <row r="43" spans="1:10" ht="56.25" x14ac:dyDescent="0.3">
      <c r="A43" s="12">
        <v>29</v>
      </c>
      <c r="B43" s="4" t="s">
        <v>20</v>
      </c>
      <c r="C43" s="13" t="s">
        <v>12</v>
      </c>
      <c r="D43" s="13" t="s">
        <v>46</v>
      </c>
      <c r="E43" s="13" t="s">
        <v>23</v>
      </c>
      <c r="F43" s="13" t="s">
        <v>21</v>
      </c>
      <c r="G43" s="13" t="s">
        <v>12</v>
      </c>
      <c r="H43" s="39">
        <f>H44</f>
        <v>77.694000000000003</v>
      </c>
      <c r="I43" s="39">
        <f>I44</f>
        <v>93.95</v>
      </c>
      <c r="J43" s="11">
        <f t="shared" si="0"/>
        <v>120.92310860555513</v>
      </c>
    </row>
    <row r="44" spans="1:10" ht="150" x14ac:dyDescent="0.3">
      <c r="A44" s="12">
        <v>30</v>
      </c>
      <c r="B44" s="4" t="s">
        <v>45</v>
      </c>
      <c r="C44" s="13" t="s">
        <v>47</v>
      </c>
      <c r="D44" s="13" t="s">
        <v>46</v>
      </c>
      <c r="E44" s="13" t="s">
        <v>23</v>
      </c>
      <c r="F44" s="13" t="s">
        <v>21</v>
      </c>
      <c r="G44" s="13" t="s">
        <v>24</v>
      </c>
      <c r="H44" s="39">
        <v>77.694000000000003</v>
      </c>
      <c r="I44" s="45">
        <v>93.95</v>
      </c>
      <c r="J44" s="11">
        <f t="shared" si="0"/>
        <v>120.92310860555513</v>
      </c>
    </row>
    <row r="45" spans="1:10" ht="93.75" x14ac:dyDescent="0.3">
      <c r="A45" s="12">
        <v>31</v>
      </c>
      <c r="B45" s="4" t="s">
        <v>48</v>
      </c>
      <c r="C45" s="13" t="s">
        <v>12</v>
      </c>
      <c r="D45" s="13" t="s">
        <v>49</v>
      </c>
      <c r="E45" s="13" t="s">
        <v>12</v>
      </c>
      <c r="F45" s="13" t="s">
        <v>12</v>
      </c>
      <c r="G45" s="13" t="s">
        <v>12</v>
      </c>
      <c r="H45" s="40">
        <f>H46</f>
        <v>13566</v>
      </c>
      <c r="I45" s="40">
        <f>I46</f>
        <v>14118.51</v>
      </c>
      <c r="J45" s="11">
        <f t="shared" si="0"/>
        <v>104.07275541795667</v>
      </c>
    </row>
    <row r="46" spans="1:10" ht="206.25" x14ac:dyDescent="0.3">
      <c r="A46" s="12">
        <v>32</v>
      </c>
      <c r="B46" s="4" t="s">
        <v>83</v>
      </c>
      <c r="C46" s="13" t="s">
        <v>12</v>
      </c>
      <c r="D46" s="13" t="s">
        <v>50</v>
      </c>
      <c r="E46" s="13" t="s">
        <v>12</v>
      </c>
      <c r="F46" s="13" t="s">
        <v>12</v>
      </c>
      <c r="G46" s="13" t="s">
        <v>12</v>
      </c>
      <c r="H46" s="40">
        <f>H47+H50</f>
        <v>13566</v>
      </c>
      <c r="I46" s="40">
        <f>I47+I50</f>
        <v>14118.51</v>
      </c>
      <c r="J46" s="11">
        <f t="shared" si="0"/>
        <v>104.07275541795667</v>
      </c>
    </row>
    <row r="47" spans="1:10" ht="150" x14ac:dyDescent="0.3">
      <c r="A47" s="12">
        <v>33</v>
      </c>
      <c r="B47" s="4" t="s">
        <v>51</v>
      </c>
      <c r="C47" s="13" t="s">
        <v>12</v>
      </c>
      <c r="D47" s="13" t="s">
        <v>52</v>
      </c>
      <c r="E47" s="13" t="s">
        <v>12</v>
      </c>
      <c r="F47" s="13" t="s">
        <v>12</v>
      </c>
      <c r="G47" s="13" t="s">
        <v>12</v>
      </c>
      <c r="H47" s="40">
        <f>H48+H49</f>
        <v>12366</v>
      </c>
      <c r="I47" s="40">
        <f>I48+I49</f>
        <v>12529.1</v>
      </c>
      <c r="J47" s="11">
        <f t="shared" si="0"/>
        <v>101.31893902636261</v>
      </c>
    </row>
    <row r="48" spans="1:10" ht="150" x14ac:dyDescent="0.3">
      <c r="A48" s="12">
        <v>34</v>
      </c>
      <c r="B48" s="4" t="s">
        <v>51</v>
      </c>
      <c r="C48" s="13" t="s">
        <v>54</v>
      </c>
      <c r="D48" s="13" t="s">
        <v>77</v>
      </c>
      <c r="E48" s="13" t="s">
        <v>32</v>
      </c>
      <c r="F48" s="13" t="s">
        <v>53</v>
      </c>
      <c r="G48" s="13" t="s">
        <v>55</v>
      </c>
      <c r="H48" s="40">
        <v>12366</v>
      </c>
      <c r="I48" s="45">
        <v>12503.7</v>
      </c>
      <c r="J48" s="11">
        <f t="shared" si="0"/>
        <v>101.11353711790395</v>
      </c>
    </row>
    <row r="49" spans="1:10" ht="37.5" x14ac:dyDescent="0.3">
      <c r="A49" s="12">
        <v>35</v>
      </c>
      <c r="B49" s="4" t="s">
        <v>107</v>
      </c>
      <c r="C49" s="13" t="s">
        <v>54</v>
      </c>
      <c r="D49" s="13" t="s">
        <v>105</v>
      </c>
      <c r="E49" s="13" t="s">
        <v>32</v>
      </c>
      <c r="F49" s="13" t="s">
        <v>53</v>
      </c>
      <c r="G49" s="13" t="s">
        <v>106</v>
      </c>
      <c r="H49" s="40">
        <v>0</v>
      </c>
      <c r="I49" s="45">
        <v>25.4</v>
      </c>
      <c r="J49" s="11" t="e">
        <f t="shared" si="0"/>
        <v>#DIV/0!</v>
      </c>
    </row>
    <row r="50" spans="1:10" ht="187.5" x14ac:dyDescent="0.3">
      <c r="A50" s="12">
        <v>36</v>
      </c>
      <c r="B50" s="4" t="s">
        <v>88</v>
      </c>
      <c r="C50" s="13" t="s">
        <v>12</v>
      </c>
      <c r="D50" s="13" t="s">
        <v>56</v>
      </c>
      <c r="E50" s="13" t="s">
        <v>12</v>
      </c>
      <c r="F50" s="13" t="s">
        <v>12</v>
      </c>
      <c r="G50" s="13" t="s">
        <v>12</v>
      </c>
      <c r="H50" s="40">
        <f>H51</f>
        <v>1200</v>
      </c>
      <c r="I50" s="45">
        <f>I51</f>
        <v>1589.41</v>
      </c>
      <c r="J50" s="11">
        <f t="shared" si="0"/>
        <v>132.45083333333335</v>
      </c>
    </row>
    <row r="51" spans="1:10" ht="150" x14ac:dyDescent="0.3">
      <c r="A51" s="12">
        <v>37</v>
      </c>
      <c r="B51" s="4" t="s">
        <v>84</v>
      </c>
      <c r="C51" s="13" t="s">
        <v>12</v>
      </c>
      <c r="D51" s="13" t="s">
        <v>57</v>
      </c>
      <c r="E51" s="13" t="s">
        <v>12</v>
      </c>
      <c r="F51" s="13" t="s">
        <v>12</v>
      </c>
      <c r="G51" s="13" t="s">
        <v>12</v>
      </c>
      <c r="H51" s="40">
        <f>H52</f>
        <v>1200</v>
      </c>
      <c r="I51" s="45">
        <f>I52</f>
        <v>1589.41</v>
      </c>
      <c r="J51" s="11">
        <f t="shared" si="0"/>
        <v>132.45083333333335</v>
      </c>
    </row>
    <row r="52" spans="1:10" ht="150" x14ac:dyDescent="0.3">
      <c r="A52" s="12">
        <v>38</v>
      </c>
      <c r="B52" s="4" t="s">
        <v>84</v>
      </c>
      <c r="C52" s="13" t="s">
        <v>47</v>
      </c>
      <c r="D52" s="13" t="s">
        <v>57</v>
      </c>
      <c r="E52" s="13" t="s">
        <v>32</v>
      </c>
      <c r="F52" s="13" t="s">
        <v>53</v>
      </c>
      <c r="G52" s="13" t="s">
        <v>55</v>
      </c>
      <c r="H52" s="40">
        <v>1200</v>
      </c>
      <c r="I52" s="45">
        <v>1589.41</v>
      </c>
      <c r="J52" s="11">
        <f t="shared" si="0"/>
        <v>132.45083333333335</v>
      </c>
    </row>
    <row r="53" spans="1:10" ht="37.5" x14ac:dyDescent="0.3">
      <c r="A53" s="12">
        <v>39</v>
      </c>
      <c r="B53" s="4" t="s">
        <v>58</v>
      </c>
      <c r="C53" s="13" t="s">
        <v>12</v>
      </c>
      <c r="D53" s="13" t="s">
        <v>59</v>
      </c>
      <c r="E53" s="13" t="s">
        <v>12</v>
      </c>
      <c r="F53" s="13" t="s">
        <v>12</v>
      </c>
      <c r="G53" s="13" t="s">
        <v>12</v>
      </c>
      <c r="H53" s="39">
        <f>H54+H68</f>
        <v>15036.974330000001</v>
      </c>
      <c r="I53" s="39">
        <f>I54+I68</f>
        <v>14635.871000000001</v>
      </c>
      <c r="J53" s="11">
        <f t="shared" si="0"/>
        <v>97.332552937862204</v>
      </c>
    </row>
    <row r="54" spans="1:10" ht="93.75" x14ac:dyDescent="0.3">
      <c r="A54" s="12">
        <v>40</v>
      </c>
      <c r="B54" s="4" t="s">
        <v>60</v>
      </c>
      <c r="C54" s="13" t="s">
        <v>12</v>
      </c>
      <c r="D54" s="13" t="s">
        <v>61</v>
      </c>
      <c r="E54" s="13" t="s">
        <v>12</v>
      </c>
      <c r="F54" s="13" t="s">
        <v>12</v>
      </c>
      <c r="G54" s="13" t="s">
        <v>12</v>
      </c>
      <c r="H54" s="39">
        <f>H55+H62+H65+H58</f>
        <v>15054.668000000001</v>
      </c>
      <c r="I54" s="39">
        <f>I55+I62+I65+I58</f>
        <v>14653.565000000001</v>
      </c>
      <c r="J54" s="11">
        <f t="shared" si="0"/>
        <v>97.335690166000333</v>
      </c>
    </row>
    <row r="55" spans="1:10" ht="56.25" x14ac:dyDescent="0.3">
      <c r="A55" s="12">
        <v>41</v>
      </c>
      <c r="B55" s="4" t="s">
        <v>62</v>
      </c>
      <c r="C55" s="13" t="s">
        <v>12</v>
      </c>
      <c r="D55" s="13" t="s">
        <v>63</v>
      </c>
      <c r="E55" s="13" t="s">
        <v>12</v>
      </c>
      <c r="F55" s="13" t="s">
        <v>12</v>
      </c>
      <c r="G55" s="13" t="s">
        <v>12</v>
      </c>
      <c r="H55" s="40">
        <f>H56</f>
        <v>417.4</v>
      </c>
      <c r="I55" s="45">
        <f>I56</f>
        <v>417.4</v>
      </c>
      <c r="J55" s="11">
        <f t="shared" si="0"/>
        <v>100</v>
      </c>
    </row>
    <row r="56" spans="1:10" ht="37.5" x14ac:dyDescent="0.3">
      <c r="A56" s="12">
        <v>42</v>
      </c>
      <c r="B56" s="4" t="s">
        <v>64</v>
      </c>
      <c r="C56" s="13" t="s">
        <v>12</v>
      </c>
      <c r="D56" s="13" t="s">
        <v>65</v>
      </c>
      <c r="E56" s="13" t="s">
        <v>12</v>
      </c>
      <c r="F56" s="13" t="s">
        <v>12</v>
      </c>
      <c r="G56" s="13" t="s">
        <v>12</v>
      </c>
      <c r="H56" s="40">
        <f>H57</f>
        <v>417.4</v>
      </c>
      <c r="I56" s="45">
        <f>I57</f>
        <v>417.4</v>
      </c>
      <c r="J56" s="11">
        <f t="shared" si="0"/>
        <v>100</v>
      </c>
    </row>
    <row r="57" spans="1:10" ht="56.25" x14ac:dyDescent="0.3">
      <c r="A57" s="12">
        <v>43</v>
      </c>
      <c r="B57" s="4" t="s">
        <v>85</v>
      </c>
      <c r="C57" s="13" t="s">
        <v>47</v>
      </c>
      <c r="D57" s="13" t="s">
        <v>65</v>
      </c>
      <c r="E57" s="13" t="s">
        <v>32</v>
      </c>
      <c r="F57" s="13" t="s">
        <v>53</v>
      </c>
      <c r="G57" s="13" t="s">
        <v>66</v>
      </c>
      <c r="H57" s="40">
        <v>417.4</v>
      </c>
      <c r="I57" s="45">
        <v>417.4</v>
      </c>
      <c r="J57" s="11">
        <f t="shared" si="0"/>
        <v>100</v>
      </c>
    </row>
    <row r="58" spans="1:10" ht="75" x14ac:dyDescent="0.3">
      <c r="A58" s="12">
        <v>44</v>
      </c>
      <c r="B58" s="4" t="s">
        <v>94</v>
      </c>
      <c r="C58" s="13"/>
      <c r="D58" s="13" t="s">
        <v>93</v>
      </c>
      <c r="E58" s="13"/>
      <c r="F58" s="13"/>
      <c r="G58" s="13"/>
      <c r="H58" s="39">
        <f>H59+H60+H61</f>
        <v>7571.4720000000007</v>
      </c>
      <c r="I58" s="39">
        <f>I59+I60+I61</f>
        <v>7524.7520000000004</v>
      </c>
      <c r="J58" s="11">
        <f t="shared" si="0"/>
        <v>99.382946935549654</v>
      </c>
    </row>
    <row r="59" spans="1:10" ht="150" x14ac:dyDescent="0.3">
      <c r="A59" s="12">
        <v>45</v>
      </c>
      <c r="B59" s="4" t="s">
        <v>95</v>
      </c>
      <c r="C59" s="13" t="s">
        <v>47</v>
      </c>
      <c r="D59" s="13" t="s">
        <v>92</v>
      </c>
      <c r="E59" s="13" t="s">
        <v>32</v>
      </c>
      <c r="F59" s="13" t="s">
        <v>91</v>
      </c>
      <c r="G59" s="13" t="s">
        <v>66</v>
      </c>
      <c r="H59" s="39">
        <v>5084.2979999999998</v>
      </c>
      <c r="I59" s="45">
        <v>5084.2979999999998</v>
      </c>
      <c r="J59" s="11">
        <f t="shared" si="0"/>
        <v>100</v>
      </c>
    </row>
    <row r="60" spans="1:10" ht="93.75" x14ac:dyDescent="0.3">
      <c r="A60" s="12">
        <v>46</v>
      </c>
      <c r="B60" s="4" t="s">
        <v>96</v>
      </c>
      <c r="C60" s="13" t="s">
        <v>47</v>
      </c>
      <c r="D60" s="13" t="s">
        <v>90</v>
      </c>
      <c r="E60" s="13" t="s">
        <v>32</v>
      </c>
      <c r="F60" s="13" t="s">
        <v>91</v>
      </c>
      <c r="G60" s="13" t="s">
        <v>66</v>
      </c>
      <c r="H60" s="39">
        <v>2440.4540000000002</v>
      </c>
      <c r="I60" s="45">
        <v>2440.4540000000002</v>
      </c>
      <c r="J60" s="11">
        <f t="shared" si="0"/>
        <v>100</v>
      </c>
    </row>
    <row r="61" spans="1:10" ht="99" customHeight="1" x14ac:dyDescent="0.3">
      <c r="A61" s="12">
        <v>47</v>
      </c>
      <c r="B61" s="4" t="s">
        <v>103</v>
      </c>
      <c r="C61" s="13" t="s">
        <v>47</v>
      </c>
      <c r="D61" s="13" t="s">
        <v>102</v>
      </c>
      <c r="E61" s="13" t="s">
        <v>32</v>
      </c>
      <c r="F61" s="13" t="s">
        <v>53</v>
      </c>
      <c r="G61" s="13" t="s">
        <v>66</v>
      </c>
      <c r="H61" s="39">
        <v>46.72</v>
      </c>
      <c r="I61" s="45">
        <v>0</v>
      </c>
      <c r="J61" s="11">
        <f t="shared" si="0"/>
        <v>0</v>
      </c>
    </row>
    <row r="62" spans="1:10" ht="56.25" x14ac:dyDescent="0.3">
      <c r="A62" s="12">
        <v>48</v>
      </c>
      <c r="B62" s="4" t="s">
        <v>67</v>
      </c>
      <c r="C62" s="13" t="s">
        <v>12</v>
      </c>
      <c r="D62" s="13" t="s">
        <v>68</v>
      </c>
      <c r="E62" s="13" t="s">
        <v>12</v>
      </c>
      <c r="F62" s="13" t="s">
        <v>12</v>
      </c>
      <c r="G62" s="13" t="s">
        <v>12</v>
      </c>
      <c r="H62" s="40">
        <f>H63</f>
        <v>366.3</v>
      </c>
      <c r="I62" s="45">
        <f>I63</f>
        <v>366.3</v>
      </c>
      <c r="J62" s="11">
        <f t="shared" si="0"/>
        <v>100</v>
      </c>
    </row>
    <row r="63" spans="1:10" ht="75" x14ac:dyDescent="0.3">
      <c r="A63" s="12">
        <v>49</v>
      </c>
      <c r="B63" s="4" t="s">
        <v>69</v>
      </c>
      <c r="C63" s="13" t="s">
        <v>12</v>
      </c>
      <c r="D63" s="13" t="s">
        <v>70</v>
      </c>
      <c r="E63" s="13" t="s">
        <v>12</v>
      </c>
      <c r="F63" s="13" t="s">
        <v>12</v>
      </c>
      <c r="G63" s="13" t="s">
        <v>12</v>
      </c>
      <c r="H63" s="40">
        <f>H64</f>
        <v>366.3</v>
      </c>
      <c r="I63" s="45">
        <f>I64</f>
        <v>366.3</v>
      </c>
      <c r="J63" s="11">
        <f t="shared" si="0"/>
        <v>100</v>
      </c>
    </row>
    <row r="64" spans="1:10" ht="75" x14ac:dyDescent="0.3">
      <c r="A64" s="12">
        <v>50</v>
      </c>
      <c r="B64" s="4" t="s">
        <v>86</v>
      </c>
      <c r="C64" s="13" t="s">
        <v>47</v>
      </c>
      <c r="D64" s="13" t="s">
        <v>70</v>
      </c>
      <c r="E64" s="13" t="s">
        <v>32</v>
      </c>
      <c r="F64" s="13" t="s">
        <v>53</v>
      </c>
      <c r="G64" s="13" t="s">
        <v>66</v>
      </c>
      <c r="H64" s="40">
        <v>366.3</v>
      </c>
      <c r="I64" s="45">
        <v>366.3</v>
      </c>
      <c r="J64" s="11">
        <f t="shared" si="0"/>
        <v>100</v>
      </c>
    </row>
    <row r="65" spans="1:10" ht="18.75" x14ac:dyDescent="0.3">
      <c r="A65" s="12">
        <v>51</v>
      </c>
      <c r="B65" s="4" t="s">
        <v>71</v>
      </c>
      <c r="C65" s="13"/>
      <c r="D65" s="13" t="s">
        <v>72</v>
      </c>
      <c r="E65" s="13" t="s">
        <v>12</v>
      </c>
      <c r="F65" s="13" t="s">
        <v>12</v>
      </c>
      <c r="G65" s="13" t="s">
        <v>12</v>
      </c>
      <c r="H65" s="41">
        <f>H66</f>
        <v>6699.4960000000001</v>
      </c>
      <c r="I65" s="45">
        <f>I66</f>
        <v>6345.1130000000003</v>
      </c>
      <c r="J65" s="11">
        <f t="shared" si="0"/>
        <v>94.710303581045508</v>
      </c>
    </row>
    <row r="66" spans="1:10" ht="37.5" x14ac:dyDescent="0.3">
      <c r="A66" s="12">
        <v>52</v>
      </c>
      <c r="B66" s="4" t="s">
        <v>87</v>
      </c>
      <c r="C66" s="13"/>
      <c r="D66" s="13" t="s">
        <v>73</v>
      </c>
      <c r="E66" s="13" t="s">
        <v>12</v>
      </c>
      <c r="F66" s="13" t="s">
        <v>12</v>
      </c>
      <c r="G66" s="13" t="s">
        <v>12</v>
      </c>
      <c r="H66" s="41">
        <f>H67</f>
        <v>6699.4960000000001</v>
      </c>
      <c r="I66" s="45">
        <f>I67</f>
        <v>6345.1130000000003</v>
      </c>
      <c r="J66" s="11">
        <f t="shared" si="0"/>
        <v>94.710303581045508</v>
      </c>
    </row>
    <row r="67" spans="1:10" ht="37.5" x14ac:dyDescent="0.3">
      <c r="A67" s="12">
        <v>53</v>
      </c>
      <c r="B67" s="4" t="s">
        <v>87</v>
      </c>
      <c r="C67" s="13" t="s">
        <v>47</v>
      </c>
      <c r="D67" s="13" t="s">
        <v>73</v>
      </c>
      <c r="E67" s="13" t="s">
        <v>32</v>
      </c>
      <c r="F67" s="13" t="s">
        <v>53</v>
      </c>
      <c r="G67" s="13" t="s">
        <v>66</v>
      </c>
      <c r="H67" s="41">
        <f>6453.275+349.85+4.526-108.155</f>
        <v>6699.4960000000001</v>
      </c>
      <c r="I67" s="45">
        <v>6345.1130000000003</v>
      </c>
      <c r="J67" s="11">
        <f t="shared" si="0"/>
        <v>94.710303581045508</v>
      </c>
    </row>
    <row r="68" spans="1:10" ht="93" customHeight="1" x14ac:dyDescent="0.3">
      <c r="A68" s="12">
        <v>54</v>
      </c>
      <c r="B68" s="4" t="s">
        <v>99</v>
      </c>
      <c r="C68" s="13" t="s">
        <v>47</v>
      </c>
      <c r="D68" s="13" t="s">
        <v>97</v>
      </c>
      <c r="E68" s="13"/>
      <c r="F68" s="13"/>
      <c r="G68" s="13"/>
      <c r="H68" s="41">
        <f>H69</f>
        <v>-17.693670000000001</v>
      </c>
      <c r="I68" s="45">
        <f>I69</f>
        <v>-17.693999999999999</v>
      </c>
      <c r="J68" s="11">
        <f t="shared" si="0"/>
        <v>100.00186507378062</v>
      </c>
    </row>
    <row r="69" spans="1:10" ht="76.5" customHeight="1" x14ac:dyDescent="0.3">
      <c r="A69" s="12">
        <v>55</v>
      </c>
      <c r="B69" s="4" t="s">
        <v>98</v>
      </c>
      <c r="C69" s="13" t="s">
        <v>47</v>
      </c>
      <c r="D69" s="13" t="s">
        <v>97</v>
      </c>
      <c r="E69" s="13" t="s">
        <v>32</v>
      </c>
      <c r="F69" s="13" t="s">
        <v>53</v>
      </c>
      <c r="G69" s="13" t="s">
        <v>66</v>
      </c>
      <c r="H69" s="41">
        <v>-17.693670000000001</v>
      </c>
      <c r="I69" s="45">
        <v>-17.693999999999999</v>
      </c>
      <c r="J69" s="11">
        <f t="shared" si="0"/>
        <v>100.00186507378062</v>
      </c>
    </row>
    <row r="70" spans="1:10" ht="18.75" x14ac:dyDescent="0.3">
      <c r="A70" s="11" t="s">
        <v>10</v>
      </c>
      <c r="B70" s="11"/>
      <c r="C70" s="11"/>
      <c r="D70" s="11"/>
      <c r="E70" s="11"/>
      <c r="F70" s="11"/>
      <c r="G70" s="11"/>
      <c r="H70" s="42">
        <f>H14</f>
        <v>33715.368329999998</v>
      </c>
      <c r="I70" s="46">
        <f>I14</f>
        <v>34361.475999999995</v>
      </c>
      <c r="J70" s="11">
        <f t="shared" si="0"/>
        <v>101.91635951793856</v>
      </c>
    </row>
    <row r="73" spans="1:10" ht="15" customHeight="1" x14ac:dyDescent="0.2">
      <c r="B73" s="1"/>
    </row>
    <row r="74" spans="1:10" ht="15" customHeight="1" x14ac:dyDescent="0.2">
      <c r="B74" s="2"/>
    </row>
    <row r="75" spans="1:10" ht="15" customHeight="1" x14ac:dyDescent="0.2">
      <c r="B75" s="2"/>
    </row>
    <row r="76" spans="1:10" ht="15" customHeight="1" x14ac:dyDescent="0.2">
      <c r="B76" s="3"/>
    </row>
    <row r="77" spans="1:10" ht="15" customHeight="1" x14ac:dyDescent="0.2">
      <c r="B77" s="3"/>
    </row>
  </sheetData>
  <mergeCells count="20">
    <mergeCell ref="I10:I12"/>
    <mergeCell ref="J10:J12"/>
    <mergeCell ref="A5:B5"/>
    <mergeCell ref="C5:D5"/>
    <mergeCell ref="A4:B4"/>
    <mergeCell ref="C4:D4"/>
    <mergeCell ref="E3:H3"/>
    <mergeCell ref="E4:H4"/>
    <mergeCell ref="E5:H5"/>
    <mergeCell ref="A6:B6"/>
    <mergeCell ref="C6:D6"/>
    <mergeCell ref="E6:H6"/>
    <mergeCell ref="C13:G13"/>
    <mergeCell ref="C11:G11"/>
    <mergeCell ref="B11:B12"/>
    <mergeCell ref="A7:H7"/>
    <mergeCell ref="H10:H12"/>
    <mergeCell ref="A10:A12"/>
    <mergeCell ref="B10:G10"/>
    <mergeCell ref="A9:H9"/>
  </mergeCells>
  <phoneticPr fontId="0" type="noConversion"/>
  <pageMargins left="0.98425196850393704" right="0.78740157480314965" top="0.78740157480314965" bottom="0" header="0.27559055118110237" footer="0.15748031496062992"/>
  <pageSetup paperSize="9" scale="77" fitToHeight="13" orientation="portrait" verticalDpi="180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ГФУ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ОАБП</dc:creator>
  <cp:lastModifiedBy>User</cp:lastModifiedBy>
  <cp:lastPrinted>2013-01-03T05:44:24Z</cp:lastPrinted>
  <dcterms:created xsi:type="dcterms:W3CDTF">2010-12-24T06:46:12Z</dcterms:created>
  <dcterms:modified xsi:type="dcterms:W3CDTF">2013-03-01T00:52:17Z</dcterms:modified>
</cp:coreProperties>
</file>