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15480" windowHeight="9420"/>
  </bookViews>
  <sheets>
    <sheet name="Лист1" sheetId="1" r:id="rId1"/>
  </sheets>
  <definedNames>
    <definedName name="_xlnm.Print_Titles" localSheetId="0">Лист1!$11:$12</definedName>
  </definedNames>
  <calcPr calcId="145621" refMode="R1C1"/>
</workbook>
</file>

<file path=xl/calcChain.xml><?xml version="1.0" encoding="utf-8"?>
<calcChain xmlns="http://schemas.openxmlformats.org/spreadsheetml/2006/main">
  <c r="G70" i="1" l="1"/>
  <c r="G69" i="1" s="1"/>
  <c r="G68" i="1" s="1"/>
  <c r="G63" i="1" s="1"/>
  <c r="G75" i="1"/>
  <c r="G74" i="1" s="1"/>
  <c r="G77" i="1"/>
  <c r="G79" i="1"/>
  <c r="G82" i="1"/>
  <c r="G81" i="1" s="1"/>
  <c r="G83" i="1"/>
  <c r="G91" i="1"/>
  <c r="G90" i="1" s="1"/>
  <c r="F89" i="1"/>
  <c r="G95" i="1"/>
  <c r="G94" i="1" s="1"/>
  <c r="G93" i="1" s="1"/>
  <c r="F94" i="1"/>
  <c r="F93" i="1" s="1"/>
  <c r="F95" i="1"/>
  <c r="G66" i="1"/>
  <c r="G65" i="1" s="1"/>
  <c r="G64" i="1" s="1"/>
  <c r="F65" i="1"/>
  <c r="F64" i="1" s="1"/>
  <c r="F66" i="1"/>
  <c r="G61" i="1"/>
  <c r="G60" i="1" s="1"/>
  <c r="G59" i="1" s="1"/>
  <c r="G58" i="1" s="1"/>
  <c r="F61" i="1"/>
  <c r="F60" i="1" s="1"/>
  <c r="F59" i="1" s="1"/>
  <c r="F58" i="1" s="1"/>
  <c r="G56" i="1"/>
  <c r="G55" i="1" s="1"/>
  <c r="G54" i="1" s="1"/>
  <c r="G53" i="1" s="1"/>
  <c r="F56" i="1"/>
  <c r="F55" i="1" s="1"/>
  <c r="F54" i="1" s="1"/>
  <c r="F53" i="1" s="1"/>
  <c r="G51" i="1"/>
  <c r="G50" i="1" s="1"/>
  <c r="G49" i="1" s="1"/>
  <c r="F50" i="1"/>
  <c r="F49" i="1" s="1"/>
  <c r="F51" i="1"/>
  <c r="G47" i="1"/>
  <c r="G46" i="1" s="1"/>
  <c r="G45" i="1" s="1"/>
  <c r="F47" i="1"/>
  <c r="F46" i="1" s="1"/>
  <c r="F45" i="1" s="1"/>
  <c r="G43" i="1"/>
  <c r="G42" i="1" s="1"/>
  <c r="G41" i="1" s="1"/>
  <c r="G36" i="1" s="1"/>
  <c r="F42" i="1"/>
  <c r="F41" i="1" s="1"/>
  <c r="F43" i="1"/>
  <c r="G33" i="1"/>
  <c r="G32" i="1" s="1"/>
  <c r="G31" i="1" s="1"/>
  <c r="G34" i="1"/>
  <c r="F34" i="1"/>
  <c r="F33" i="1" s="1"/>
  <c r="F32" i="1" s="1"/>
  <c r="F31" i="1" s="1"/>
  <c r="G24" i="1"/>
  <c r="G23" i="1" s="1"/>
  <c r="G15" i="1"/>
  <c r="D103" i="1"/>
  <c r="C103" i="1"/>
  <c r="F36" i="1" l="1"/>
  <c r="G89" i="1"/>
  <c r="G160" i="1"/>
  <c r="F160" i="1"/>
  <c r="G159" i="1"/>
  <c r="F159" i="1"/>
  <c r="G158" i="1"/>
  <c r="F158" i="1"/>
  <c r="G109" i="1"/>
  <c r="G108" i="1" s="1"/>
  <c r="F109" i="1"/>
  <c r="G112" i="1"/>
  <c r="G111" i="1" s="1"/>
  <c r="G116" i="1"/>
  <c r="G115" i="1" s="1"/>
  <c r="F116" i="1"/>
  <c r="F115" i="1" s="1"/>
  <c r="G122" i="1"/>
  <c r="G121" i="1" s="1"/>
  <c r="F122" i="1"/>
  <c r="F121" i="1" s="1"/>
  <c r="G126" i="1"/>
  <c r="G125" i="1" s="1"/>
  <c r="G124" i="1" s="1"/>
  <c r="F126" i="1"/>
  <c r="F125" i="1" s="1"/>
  <c r="F124" i="1" s="1"/>
  <c r="G132" i="1"/>
  <c r="G135" i="1"/>
  <c r="G134" i="1" s="1"/>
  <c r="G136" i="1"/>
  <c r="G140" i="1"/>
  <c r="G139" i="1" s="1"/>
  <c r="G138" i="1" s="1"/>
  <c r="G144" i="1"/>
  <c r="G143" i="1" s="1"/>
  <c r="G142" i="1" s="1"/>
  <c r="G148" i="1"/>
  <c r="G147" i="1" s="1"/>
  <c r="G146" i="1" s="1"/>
  <c r="G182" i="1"/>
  <c r="G181" i="1" s="1"/>
  <c r="G180" i="1" s="1"/>
  <c r="G178" i="1"/>
  <c r="G177" i="1" s="1"/>
  <c r="G176" i="1" s="1"/>
  <c r="G173" i="1"/>
  <c r="G172" i="1" s="1"/>
  <c r="G171" i="1" s="1"/>
  <c r="G170" i="1" s="1"/>
  <c r="G168" i="1"/>
  <c r="G167" i="1" s="1"/>
  <c r="G165" i="1"/>
  <c r="G164" i="1" s="1"/>
  <c r="G156" i="1"/>
  <c r="G155" i="1" s="1"/>
  <c r="G154" i="1" s="1"/>
  <c r="G152" i="1"/>
  <c r="G151" i="1" s="1"/>
  <c r="G150" i="1" s="1"/>
  <c r="F182" i="1"/>
  <c r="F181" i="1" s="1"/>
  <c r="F180" i="1" s="1"/>
  <c r="B181" i="1"/>
  <c r="B180" i="1" s="1"/>
  <c r="F178" i="1"/>
  <c r="F177" i="1"/>
  <c r="B177" i="1"/>
  <c r="F176" i="1"/>
  <c r="F175" i="1" s="1"/>
  <c r="F173" i="1"/>
  <c r="F172" i="1" s="1"/>
  <c r="F171" i="1" s="1"/>
  <c r="F170" i="1" s="1"/>
  <c r="F168" i="1"/>
  <c r="F167" i="1" s="1"/>
  <c r="F165" i="1"/>
  <c r="F164" i="1" s="1"/>
  <c r="F156" i="1"/>
  <c r="F155" i="1" s="1"/>
  <c r="F154" i="1" s="1"/>
  <c r="F152" i="1"/>
  <c r="F151" i="1" s="1"/>
  <c r="F150" i="1" s="1"/>
  <c r="F148" i="1"/>
  <c r="F147" i="1" s="1"/>
  <c r="F146" i="1" s="1"/>
  <c r="F144" i="1"/>
  <c r="F143" i="1" s="1"/>
  <c r="F142" i="1" s="1"/>
  <c r="F140" i="1"/>
  <c r="F139" i="1" s="1"/>
  <c r="F138" i="1" s="1"/>
  <c r="F136" i="1"/>
  <c r="F135" i="1"/>
  <c r="F134" i="1" s="1"/>
  <c r="B134" i="1"/>
  <c r="F132" i="1"/>
  <c r="F112" i="1"/>
  <c r="F111" i="1" s="1"/>
  <c r="F108" i="1"/>
  <c r="F107" i="1" s="1"/>
  <c r="G175" i="1" l="1"/>
  <c r="G107" i="1"/>
  <c r="G114" i="1"/>
  <c r="F114" i="1"/>
  <c r="F106" i="1" s="1"/>
  <c r="F105" i="1" s="1"/>
  <c r="F163" i="1"/>
  <c r="F162" i="1" s="1"/>
  <c r="G163" i="1"/>
  <c r="G30" i="1"/>
  <c r="F30" i="1"/>
  <c r="G106" i="1" l="1"/>
  <c r="G162" i="1"/>
  <c r="G21" i="1"/>
  <c r="G20" i="1" s="1"/>
  <c r="G19" i="1" s="1"/>
  <c r="G105" i="1" l="1"/>
  <c r="G103" i="1"/>
  <c r="G102" i="1" s="1"/>
  <c r="G101" i="1" s="1"/>
  <c r="G99" i="1"/>
  <c r="G98" i="1" s="1"/>
  <c r="G97" i="1" s="1"/>
  <c r="G88" i="1"/>
  <c r="G87" i="1" s="1"/>
  <c r="G86" i="1" s="1"/>
  <c r="G85" i="1" s="1"/>
  <c r="G73" i="1" s="1"/>
  <c r="G72" i="1" s="1"/>
  <c r="G29" i="1"/>
  <c r="G14" i="1" l="1"/>
  <c r="G13" i="1" s="1"/>
  <c r="G184" i="1" s="1"/>
  <c r="G28" i="1"/>
  <c r="G27" i="1" s="1"/>
  <c r="F88" i="1" l="1"/>
  <c r="F87" i="1" s="1"/>
  <c r="F86" i="1"/>
  <c r="F85" i="1" s="1"/>
  <c r="F99" i="1" l="1"/>
  <c r="F98" i="1" s="1"/>
  <c r="F97" i="1" s="1"/>
  <c r="F70" i="1" l="1"/>
  <c r="F69" i="1" s="1"/>
  <c r="F68" i="1" s="1"/>
  <c r="F63" i="1" s="1"/>
  <c r="F21" i="1" l="1"/>
  <c r="F20" i="1" s="1"/>
  <c r="F19" i="1" s="1"/>
  <c r="F83" i="1" l="1"/>
  <c r="F82" i="1" s="1"/>
  <c r="F81" i="1" s="1"/>
  <c r="F79" i="1"/>
  <c r="F25" i="1"/>
  <c r="F24" i="1" s="1"/>
  <c r="F23" i="1" s="1"/>
  <c r="F103" i="1"/>
  <c r="F102" i="1" s="1"/>
  <c r="F101" i="1" s="1"/>
  <c r="F75" i="1"/>
  <c r="F74" i="1" s="1"/>
  <c r="F77" i="1"/>
  <c r="F17" i="1"/>
  <c r="F16" i="1" s="1"/>
  <c r="F15" i="1" s="1"/>
  <c r="F29" i="1"/>
  <c r="F28" i="1" s="1"/>
  <c r="F27" i="1" s="1"/>
  <c r="F73" i="1" l="1"/>
  <c r="F72" i="1" s="1"/>
  <c r="F14" i="1"/>
  <c r="F13" i="1" s="1"/>
  <c r="F184" i="1" s="1"/>
</calcChain>
</file>

<file path=xl/sharedStrings.xml><?xml version="1.0" encoding="utf-8"?>
<sst xmlns="http://schemas.openxmlformats.org/spreadsheetml/2006/main" count="608" uniqueCount="178">
  <si>
    <t>2</t>
  </si>
  <si>
    <t>3</t>
  </si>
  <si>
    <t>4</t>
  </si>
  <si>
    <t>5</t>
  </si>
  <si>
    <t>6</t>
  </si>
  <si>
    <t/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</si>
  <si>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</si>
  <si>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</si>
  <si>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</si>
  <si>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</si>
  <si>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</si>
  <si>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</si>
  <si>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</si>
  <si>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</si>
  <si>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</si>
  <si>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</si>
  <si>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</si>
  <si>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</si>
  <si>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Национальная оборона</t>
  </si>
  <si>
    <t>Мобилизационная  и вневойсковая подготовка</t>
  </si>
  <si>
    <t>0203</t>
  </si>
  <si>
    <t>0310</t>
  </si>
  <si>
    <t>0314</t>
  </si>
  <si>
    <t>Другие вопросы в области национальной экономики</t>
  </si>
  <si>
    <t>0412</t>
  </si>
  <si>
    <t>Коммунальное хозяйство</t>
  </si>
  <si>
    <t>0502</t>
  </si>
  <si>
    <t>0503</t>
  </si>
  <si>
    <t>Содержание уличного освещения</t>
  </si>
  <si>
    <t>Озеленение  поселений</t>
  </si>
  <si>
    <t>Организация и содержание мест захоронения поселений</t>
  </si>
  <si>
    <t>Прочие мероприятия по благоустройству поселений</t>
  </si>
  <si>
    <t>0801</t>
  </si>
  <si>
    <t>Здравоохранение</t>
  </si>
  <si>
    <t>Другие вопросы в области здравоохранения</t>
  </si>
  <si>
    <t>0909</t>
  </si>
  <si>
    <t>Физическая культура и спорт</t>
  </si>
  <si>
    <t>1105</t>
  </si>
  <si>
    <t>Мероприятия в области физической культуры поселения</t>
  </si>
  <si>
    <t xml:space="preserve">Совета депутатов </t>
  </si>
  <si>
    <t>0409</t>
  </si>
  <si>
    <t>Мероприятия в области коммунального хозяйства  поселений</t>
  </si>
  <si>
    <t>Организация и проведение акарицидных обработок мест массового отдыха населения за счет средств местного бюджета</t>
  </si>
  <si>
    <t xml:space="preserve">Резервный фонд местных администраций
</t>
  </si>
  <si>
    <t>Оценка недвижимости, признание прав и регулирование отношений по государственной и муниципальной собственности</t>
  </si>
  <si>
    <t>(тыс.руб.)</t>
  </si>
  <si>
    <t>КБК</t>
  </si>
  <si>
    <t>КФСР</t>
  </si>
  <si>
    <t>КЦСР</t>
  </si>
  <si>
    <t>КВР</t>
  </si>
  <si>
    <t>870</t>
  </si>
  <si>
    <t>244</t>
  </si>
  <si>
    <t>Прочая закупка товаров, работ и услуг для обеспечения государственных (муниципальных) нужд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</si>
  <si>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</si>
  <si>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</si>
  <si>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611</t>
  </si>
  <si>
    <t>612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</si>
  <si>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</si>
  <si>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</si>
  <si>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Энергосбережение и повышение энергетической эффективности</t>
  </si>
  <si>
    <t>Обеспечение деятельности подведомственных учреждений- библиотек</t>
  </si>
  <si>
    <t xml:space="preserve">Культурно-массовые мероприятия проводимые на территории муниципального образования </t>
  </si>
  <si>
    <t>9018025</t>
  </si>
  <si>
    <t>9018021</t>
  </si>
  <si>
    <t>9018011</t>
  </si>
  <si>
    <t>9018085</t>
  </si>
  <si>
    <t>9018023</t>
  </si>
  <si>
    <t>9018022</t>
  </si>
  <si>
    <t>9017514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</si>
  <si>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</si>
  <si>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</si>
  <si>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9025118</t>
  </si>
  <si>
    <t>0128213</t>
  </si>
  <si>
    <t>0168102</t>
  </si>
  <si>
    <t>0168203</t>
  </si>
  <si>
    <t>9048303</t>
  </si>
  <si>
    <t>540</t>
  </si>
  <si>
    <t>0118025</t>
  </si>
  <si>
    <t>0138103</t>
  </si>
  <si>
    <t>Уличное освещение поселений</t>
  </si>
  <si>
    <t>0138113</t>
  </si>
  <si>
    <t>0118114</t>
  </si>
  <si>
    <t>0118115</t>
  </si>
  <si>
    <t>0118116</t>
  </si>
  <si>
    <t>0218062</t>
  </si>
  <si>
    <t>0218481</t>
  </si>
  <si>
    <t>0218063</t>
  </si>
  <si>
    <t>0218064</t>
  </si>
  <si>
    <t>9098555</t>
  </si>
  <si>
    <t>9097555</t>
  </si>
  <si>
    <t>0228081</t>
  </si>
  <si>
    <t>0138502</t>
  </si>
  <si>
    <t>Всего</t>
  </si>
  <si>
    <t>0218463</t>
  </si>
  <si>
    <t>Организация и проведение акарицидных обработок мест массового отдыха населения за счет средств краевого бюджета</t>
  </si>
  <si>
    <t>9018307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</si>
  <si>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</si>
  <si>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Содержание автомобильных дорог общего пользования местного значения за счет дорожного фонда</t>
  </si>
  <si>
    <t>Содержание автомобильных дорог за счетместного бюджета</t>
  </si>
  <si>
    <t>Центральный аппарат муниципального образования</t>
  </si>
  <si>
    <t>Центральный аппарат представительного органа</t>
  </si>
  <si>
    <t>Раздел</t>
  </si>
  <si>
    <t>Наименование  показателя</t>
  </si>
  <si>
    <t>05</t>
  </si>
  <si>
    <t>04</t>
  </si>
  <si>
    <t>01</t>
  </si>
  <si>
    <t>03</t>
  </si>
  <si>
    <t>08</t>
  </si>
  <si>
    <t>11</t>
  </si>
  <si>
    <t>02</t>
  </si>
  <si>
    <t>09</t>
  </si>
  <si>
    <t>Обеспечение жизнедеятельности, улучшения качества жизни населения муниципального образования поселок Большая Ирба на 2014-2016 годы»</t>
  </si>
  <si>
    <t>0110000</t>
  </si>
  <si>
    <t>0100000</t>
  </si>
  <si>
    <t>Организация благоустройства и озеленения территории поселения, организация ритуальных услуг и содержание мест захоронения</t>
  </si>
  <si>
    <t>Организация дорожного движения в муниципальном образовании поселок Большая Ирба</t>
  </si>
  <si>
    <t>0120000</t>
  </si>
  <si>
    <t>0130000</t>
  </si>
  <si>
    <t>Энергосбережение и повышение энергетической эффективности на территории муниципального образования посёлок Большая Ирба</t>
  </si>
  <si>
    <t>0140000</t>
  </si>
  <si>
    <t>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</t>
  </si>
  <si>
    <t>0150000</t>
  </si>
  <si>
    <t>Профилактика терроризма и экстремизма в муниципальном образовании поселок Большая Ирба</t>
  </si>
  <si>
    <t>Содержание автомобильных дорог в муниципальном образовании поселок Большая Ирба</t>
  </si>
  <si>
    <t>0160000</t>
  </si>
  <si>
    <t>0200000</t>
  </si>
  <si>
    <t>0210000</t>
  </si>
  <si>
    <t>0220000</t>
  </si>
  <si>
    <t>Обеспечение жизнедеятельности социальной сферы муниципального образования на 2014 - 2016 годы</t>
  </si>
  <si>
    <t>Развитие культуры Муниципального образования поселок Большая Ирба</t>
  </si>
  <si>
    <t>Формирование здорового образа жизни через развитие массовой физической культуры и спорта</t>
  </si>
  <si>
    <t>1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</si>
  <si>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плановый период 2015-2016 годов </t>
  </si>
  <si>
    <t>2015 год</t>
  </si>
  <si>
    <t>2016 год</t>
  </si>
  <si>
    <t>Приложение № 12</t>
  </si>
  <si>
    <t>Условно утвержденные расходы</t>
  </si>
  <si>
    <t>9019999</t>
  </si>
  <si>
    <t>к решению поселкового</t>
  </si>
  <si>
    <t>0218483</t>
  </si>
  <si>
    <t>0218487</t>
  </si>
  <si>
    <t>122</t>
  </si>
  <si>
    <t>Иные межбюджетные трансферты</t>
  </si>
  <si>
    <t>от 27.12.2013г. № 46-221 р</t>
  </si>
  <si>
    <t>Расходы непрограммного направления</t>
  </si>
  <si>
    <t>Иные выплаты персоналу государственных (муниципальных органов, за исключением  фонда оплаты труда</t>
  </si>
  <si>
    <t>Резервные средства</t>
  </si>
  <si>
    <t>Другие общегосударственные вопросы</t>
  </si>
  <si>
    <t xml:space="preserve">Осуществление  первичного воинского учёта на территориях, где отсутствуют военные комиссариаты  </t>
  </si>
  <si>
    <t xml:space="preserve">Мероприятия в области строительства, архитектуры и градостроительства в поселении </t>
  </si>
  <si>
    <t>Иные межбюджетные трасферты</t>
  </si>
  <si>
    <t>Национальная экономика</t>
  </si>
  <si>
    <t>0158205</t>
  </si>
  <si>
    <t>0148204</t>
  </si>
  <si>
    <t>9010000</t>
  </si>
  <si>
    <t>Непрограммные расходы в сфере общегосударственных расходов</t>
  </si>
  <si>
    <t>Непрограммные расходы в сфере национальной обороны</t>
  </si>
  <si>
    <t>Непрограммные расходы в области национальной экономики</t>
  </si>
  <si>
    <t>Непрограммные расходы в области здравоохранения</t>
  </si>
  <si>
    <t>9020000</t>
  </si>
  <si>
    <t>9040000</t>
  </si>
  <si>
    <t>9090000</t>
  </si>
  <si>
    <t>Жилищно-коммунальное хозяйство</t>
  </si>
  <si>
    <t>Благоустройство</t>
  </si>
  <si>
    <t>Реализация проекта организации дорожного движения в поселке Большая Ирба</t>
  </si>
  <si>
    <t>НАЦИОНАЛЬНАЯ ЭКОНОМИКА</t>
  </si>
  <si>
    <t>Дорожное хозяйство (дорожные фонды)</t>
  </si>
  <si>
    <t xml:space="preserve">Обеспечение  первичных  мер пожарной безопасности
</t>
  </si>
  <si>
    <t>Национальная безопасность и правоохранительная деятельность</t>
  </si>
  <si>
    <t xml:space="preserve">Обеспечение  пожарной безопасности
</t>
  </si>
  <si>
    <t>Профилактика терроризма и экстримизма  в муниципальном образовании</t>
  </si>
  <si>
    <t>Другие вопросы в области национальной безопасности и правоохранительной деятельности</t>
  </si>
  <si>
    <t>Культура, кинематография</t>
  </si>
  <si>
    <t>Культура</t>
  </si>
  <si>
    <t>Субсидия бюджетным учреждениям на иные цели за счет средств местного бюджета</t>
  </si>
  <si>
    <t>Субсидии на иные цели по софинансированию подпрограммы "Поддержка искусства и народного творчества " государственного программы Красноярского края "Развитие культуры"</t>
  </si>
  <si>
    <t>Субсидии на иные цели по софинсированию подпрограммы "Обеспечение условий реализации государственной программы и прочие мероприятия" государственной программы Красноярского края "Развитие культуры"</t>
  </si>
  <si>
    <t>Субсидии на иные цели по софинансированию подпрограммы "Обеспечение условий реализации государственной программы и прочие мероприятия"государственной программы Красноярского края "Развитие культуры"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</si>
</sst>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_-* #,##0.000_р_._-;\-* #,##0.000_р_._-;_-* &quot;-&quot;???_р_._-;_-@_-"/>
    <numFmt numFmtId="166" formatCode="#,##0.000_ ;\-#,##0.000\ 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4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6" fillId="0" borderId="0" xfId="1" applyFont="1" applyAlignment="1">
      <alignment horizontal="right"/>
    </xf>
    <xf numFmtId="0" fontId="0" fillId="0" borderId="0" xfId="0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wrapText="1"/>
    </xf>
    <xf numFmtId="49" fontId="10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43" fontId="0" fillId="0" borderId="0" xfId="0" applyNumberFormat="1"/>
    <xf numFmtId="43" fontId="5" fillId="0" borderId="1" xfId="2" applyFont="1" applyBorder="1" applyAlignment="1">
      <alignment vertical="top" wrapText="1"/>
    </xf>
    <xf numFmtId="49" fontId="5" fillId="0" borderId="1" xfId="2" applyNumberFormat="1" applyFont="1" applyBorder="1" applyAlignment="1">
      <alignment horizontal="center" vertical="top"/>
    </xf>
    <xf numFmtId="49" fontId="7" fillId="0" borderId="1" xfId="2" applyNumberFormat="1" applyFont="1" applyBorder="1" applyAlignment="1">
      <alignment horizontal="center" vertical="top"/>
    </xf>
    <xf numFmtId="43" fontId="8" fillId="0" borderId="1" xfId="2" applyFont="1" applyBorder="1" applyAlignment="1">
      <alignment wrapText="1"/>
    </xf>
    <xf numFmtId="43" fontId="5" fillId="0" borderId="1" xfId="2" applyFont="1" applyBorder="1"/>
    <xf numFmtId="43" fontId="5" fillId="0" borderId="1" xfId="2" applyFont="1" applyBorder="1" applyAlignment="1">
      <alignment horizontal="center"/>
    </xf>
    <xf numFmtId="43" fontId="7" fillId="0" borderId="1" xfId="2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left" vertical="center" indent="6"/>
    </xf>
    <xf numFmtId="166" fontId="5" fillId="0" borderId="1" xfId="2" applyNumberFormat="1" applyFont="1" applyBorder="1" applyAlignment="1">
      <alignment horizontal="left" vertical="center" indent="6"/>
    </xf>
    <xf numFmtId="166" fontId="5" fillId="0" borderId="1" xfId="2" applyNumberFormat="1" applyFont="1" applyBorder="1" applyAlignment="1">
      <alignment horizontal="left" vertical="center" indent="10"/>
    </xf>
    <xf numFmtId="49" fontId="7" fillId="0" borderId="1" xfId="2" applyNumberFormat="1" applyFont="1" applyBorder="1"/>
    <xf numFmtId="43" fontId="5" fillId="0" borderId="1" xfId="2" applyFont="1" applyBorder="1" applyAlignment="1">
      <alignment horizontal="left" vertical="top" wrapText="1"/>
    </xf>
    <xf numFmtId="43" fontId="5" fillId="0" borderId="1" xfId="2" applyFont="1" applyFill="1" applyBorder="1" applyAlignment="1">
      <alignment vertical="top" wrapText="1"/>
    </xf>
    <xf numFmtId="49" fontId="5" fillId="2" borderId="1" xfId="2" applyNumberFormat="1" applyFont="1" applyFill="1" applyBorder="1" applyAlignment="1">
      <alignment horizontal="center" vertical="top"/>
    </xf>
    <xf numFmtId="43" fontId="5" fillId="2" borderId="1" xfId="2" applyFont="1" applyFill="1" applyBorder="1" applyAlignment="1">
      <alignment vertical="top" wrapText="1"/>
    </xf>
    <xf numFmtId="43" fontId="7" fillId="0" borderId="1" xfId="2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49" fontId="7" fillId="0" borderId="1" xfId="2" applyNumberFormat="1" applyFont="1" applyBorder="1" applyAlignment="1">
      <alignment horizontal="center"/>
    </xf>
    <xf numFmtId="49" fontId="7" fillId="0" borderId="1" xfId="0" applyNumberFormat="1" applyFont="1" applyBorder="1"/>
    <xf numFmtId="43" fontId="5" fillId="0" borderId="1" xfId="2" applyFont="1" applyBorder="1" applyAlignment="1">
      <alignment horizontal="right" vertical="center"/>
    </xf>
    <xf numFmtId="43" fontId="5" fillId="0" borderId="1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43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 indent="2"/>
    </xf>
    <xf numFmtId="2" fontId="7" fillId="0" borderId="1" xfId="0" applyNumberFormat="1" applyFont="1" applyBorder="1" applyAlignment="1">
      <alignment horizontal="left" vertical="center" indent="7"/>
    </xf>
    <xf numFmtId="2" fontId="7" fillId="0" borderId="1" xfId="2" applyNumberFormat="1" applyFont="1" applyBorder="1" applyAlignment="1">
      <alignment horizontal="right" vertical="center" indent="1"/>
    </xf>
    <xf numFmtId="2" fontId="7" fillId="0" borderId="1" xfId="0" applyNumberFormat="1" applyFont="1" applyBorder="1" applyAlignment="1">
      <alignment horizontal="right" vertical="center" indent="1"/>
    </xf>
    <xf numFmtId="2" fontId="5" fillId="0" borderId="1" xfId="2" applyNumberFormat="1" applyFont="1" applyBorder="1" applyAlignment="1">
      <alignment horizontal="right" vertical="center" indent="1"/>
    </xf>
    <xf numFmtId="43" fontId="7" fillId="0" borderId="1" xfId="2" applyFont="1" applyBorder="1" applyAlignment="1">
      <alignment horizontal="left" vertical="center" indent="2"/>
    </xf>
    <xf numFmtId="43" fontId="5" fillId="0" borderId="1" xfId="2" applyFont="1" applyBorder="1" applyAlignment="1">
      <alignment horizontal="left" vertical="center" indent="2"/>
    </xf>
    <xf numFmtId="43" fontId="7" fillId="0" borderId="1" xfId="2" applyFont="1" applyBorder="1" applyAlignment="1">
      <alignment horizontal="left" vertical="center" indent="3"/>
    </xf>
    <xf numFmtId="43" fontId="5" fillId="0" borderId="1" xfId="2" applyFont="1" applyBorder="1" applyAlignment="1">
      <alignment horizontal="left" vertical="center" indent="3"/>
    </xf>
    <xf numFmtId="43" fontId="5" fillId="2" borderId="1" xfId="2" applyFont="1" applyFill="1" applyBorder="1" applyAlignment="1">
      <alignment horizontal="left" vertical="center" indent="3"/>
    </xf>
    <xf numFmtId="43" fontId="5" fillId="0" borderId="1" xfId="2" applyFont="1" applyBorder="1" applyAlignment="1">
      <alignment horizontal="right" vertical="top"/>
    </xf>
    <xf numFmtId="2" fontId="7" fillId="0" borderId="1" xfId="0" applyNumberFormat="1" applyFont="1" applyBorder="1" applyAlignment="1">
      <alignment horizontal="right" vertical="top" indent="2"/>
    </xf>
    <xf numFmtId="43" fontId="5" fillId="0" borderId="1" xfId="2" applyFont="1" applyBorder="1" applyAlignment="1">
      <alignment horizontal="right" vertical="top" indent="2"/>
    </xf>
    <xf numFmtId="2" fontId="5" fillId="0" borderId="1" xfId="2" applyNumberFormat="1" applyFont="1" applyBorder="1" applyAlignment="1">
      <alignment horizontal="right" vertical="top" indent="2"/>
    </xf>
    <xf numFmtId="2" fontId="7" fillId="0" borderId="1" xfId="0" applyNumberFormat="1" applyFont="1" applyBorder="1" applyAlignment="1">
      <alignment horizontal="left" vertical="top" indent="7"/>
    </xf>
    <xf numFmtId="2" fontId="5" fillId="0" borderId="1" xfId="2" applyNumberFormat="1" applyFont="1" applyBorder="1" applyAlignment="1">
      <alignment horizontal="right" vertical="center" indent="2"/>
    </xf>
    <xf numFmtId="2" fontId="7" fillId="0" borderId="1" xfId="0" applyNumberFormat="1" applyFont="1" applyBorder="1" applyAlignment="1">
      <alignment horizontal="right" vertical="center" indent="2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6"/>
  <sheetViews>
    <sheetView tabSelected="1" topLeftCell="A67" workbookViewId="0">
      <selection activeCell="G72" sqref="G72:G74"/>
    </sheetView>
  </sheetViews>
  <sheetFormatPr defaultRowHeight="15" x14ac:dyDescent="0.25"/>
  <cols>
    <col min="1" max="1" width="47.7109375" customWidth="1"/>
    <col min="2" max="2" width="10.140625" customWidth="1"/>
    <col min="3" max="3" width="10.7109375" customWidth="1"/>
    <col min="4" max="4" width="8.7109375" customWidth="1"/>
    <col min="5" max="5" width="7.7109375" customWidth="1"/>
    <col min="6" max="6" width="19.42578125" customWidth="1"/>
    <col min="7" max="7" width="15.5703125" customWidth="1"/>
    <col min="8" max="8" width="8.28515625" hidden="1" customWidth="1"/>
    <col min="9" max="9" width="9.140625" hidden="1" customWidth="1"/>
  </cols>
  <sheetData>
    <row r="1" spans="1:7" ht="30" customHeight="1" x14ac:dyDescent="0.25">
      <c r="A1" s="1"/>
      <c r="B1" s="1"/>
      <c r="C1" s="1"/>
      <c r="D1" s="1" t="s">
        <v>135</v>
      </c>
      <c r="E1" s="1"/>
      <c r="F1" s="3"/>
    </row>
    <row r="2" spans="1:7" ht="15.95" customHeight="1" x14ac:dyDescent="0.25">
      <c r="A2" s="1"/>
      <c r="B2" s="1"/>
      <c r="C2" s="1"/>
      <c r="D2" s="1" t="s">
        <v>138</v>
      </c>
      <c r="E2" s="1"/>
      <c r="F2" s="2"/>
    </row>
    <row r="3" spans="1:7" ht="15.95" customHeight="1" x14ac:dyDescent="0.25">
      <c r="A3" s="1"/>
      <c r="B3" s="1"/>
      <c r="C3" s="1"/>
      <c r="D3" s="1" t="s">
        <v>39</v>
      </c>
      <c r="E3" s="1"/>
      <c r="F3" s="3"/>
    </row>
    <row r="4" spans="1:7" ht="15.95" customHeight="1" x14ac:dyDescent="0.25">
      <c r="A4" s="1"/>
      <c r="B4" s="1"/>
      <c r="C4" s="1"/>
      <c r="D4" s="1" t="s">
        <v>143</v>
      </c>
      <c r="E4" s="1"/>
      <c r="F4" s="3"/>
    </row>
    <row r="5" spans="1:7" ht="15.95" customHeight="1" x14ac:dyDescent="0.25">
      <c r="A5" s="1"/>
      <c r="B5" s="1"/>
      <c r="C5" s="1"/>
      <c r="D5" s="1"/>
      <c r="E5" s="1"/>
      <c r="F5" s="4"/>
    </row>
    <row r="6" spans="1:7" ht="14.1" customHeight="1" x14ac:dyDescent="0.25">
      <c r="A6" s="1"/>
      <c r="B6" s="1"/>
      <c r="C6" s="1"/>
      <c r="D6" s="1"/>
      <c r="E6" s="1"/>
      <c r="F6" s="5"/>
    </row>
    <row r="7" spans="1:7" ht="66" customHeight="1" x14ac:dyDescent="0.25">
      <c r="A7" s="68" t="s">
        <v>132</v>
      </c>
      <c r="B7" s="68"/>
      <c r="C7" s="68"/>
      <c r="D7" s="68"/>
      <c r="E7" s="68"/>
      <c r="F7" s="68"/>
    </row>
    <row r="8" spans="1:7" ht="15.95" customHeight="1" x14ac:dyDescent="0.25">
      <c r="A8" s="69"/>
      <c r="B8" s="69"/>
      <c r="C8" s="69"/>
      <c r="D8" s="69"/>
      <c r="E8" s="69"/>
      <c r="F8" s="69"/>
    </row>
    <row r="9" spans="1:7" ht="18" customHeight="1" x14ac:dyDescent="0.25">
      <c r="A9" s="1"/>
      <c r="B9" s="1"/>
      <c r="C9" s="1"/>
      <c r="D9" s="1"/>
      <c r="E9" s="1"/>
      <c r="F9" s="9" t="s">
        <v>45</v>
      </c>
    </row>
    <row r="10" spans="1:7" ht="18" customHeight="1" x14ac:dyDescent="0.25">
      <c r="A10" s="66" t="s">
        <v>102</v>
      </c>
      <c r="B10" s="61" t="s">
        <v>46</v>
      </c>
      <c r="C10" s="62"/>
      <c r="D10" s="62"/>
      <c r="E10" s="63"/>
      <c r="F10" s="64" t="s">
        <v>133</v>
      </c>
      <c r="G10" s="60" t="s">
        <v>134</v>
      </c>
    </row>
    <row r="11" spans="1:7" ht="81.95" customHeight="1" x14ac:dyDescent="0.25">
      <c r="A11" s="67"/>
      <c r="B11" s="6" t="s">
        <v>48</v>
      </c>
      <c r="C11" s="6" t="s">
        <v>49</v>
      </c>
      <c r="D11" s="10" t="s">
        <v>101</v>
      </c>
      <c r="E11" s="13" t="s">
        <v>47</v>
      </c>
      <c r="F11" s="65"/>
      <c r="G11" s="60"/>
    </row>
    <row r="12" spans="1:7" ht="15.95" customHeight="1" x14ac:dyDescent="0.25">
      <c r="A12" s="7" t="s">
        <v>131</v>
      </c>
      <c r="B12" s="7" t="s">
        <v>0</v>
      </c>
      <c r="C12" s="7" t="s">
        <v>1</v>
      </c>
      <c r="D12" s="7" t="s">
        <v>2</v>
      </c>
      <c r="E12" s="7" t="s">
        <v>3</v>
      </c>
      <c r="F12" s="7" t="s">
        <v>4</v>
      </c>
      <c r="G12" s="11"/>
    </row>
    <row r="13" spans="1:7" ht="39" x14ac:dyDescent="0.25">
      <c r="A13" s="12" t="s">
        <v>111</v>
      </c>
      <c r="B13" s="14" t="s">
        <v>113</v>
      </c>
      <c r="C13" s="15"/>
      <c r="D13" s="16"/>
      <c r="E13" s="15"/>
      <c r="F13" s="45">
        <f>F14+F31+F36+F53+F58+F63</f>
        <v>3176.8</v>
      </c>
      <c r="G13" s="45">
        <f>G14+G31+G36+G53+G58+G63</f>
        <v>3173.3</v>
      </c>
    </row>
    <row r="14" spans="1:7" ht="39" x14ac:dyDescent="0.25">
      <c r="A14" s="12" t="s">
        <v>114</v>
      </c>
      <c r="B14" s="14" t="s">
        <v>112</v>
      </c>
      <c r="C14" s="15"/>
      <c r="D14" s="16"/>
      <c r="E14" s="15"/>
      <c r="F14" s="45">
        <f>F16+F21+F25+F29</f>
        <v>677.8</v>
      </c>
      <c r="G14" s="45">
        <f>G16+G21+G25+G29</f>
        <v>677.8</v>
      </c>
    </row>
    <row r="15" spans="1:7" ht="25.5" x14ac:dyDescent="0.25">
      <c r="A15" s="19" t="s">
        <v>41</v>
      </c>
      <c r="B15" s="20" t="s">
        <v>77</v>
      </c>
      <c r="C15" s="29"/>
      <c r="D15" s="21"/>
      <c r="E15" s="20"/>
      <c r="F15" s="46">
        <f>F16</f>
        <v>45</v>
      </c>
      <c r="G15" s="46">
        <f>G16</f>
        <v>45</v>
      </c>
    </row>
    <row r="16" spans="1:7" ht="25.5" x14ac:dyDescent="0.25">
      <c r="A16" s="19" t="s">
        <v>52</v>
      </c>
      <c r="B16" s="20" t="s">
        <v>77</v>
      </c>
      <c r="C16" s="20" t="s">
        <v>51</v>
      </c>
      <c r="D16" s="21"/>
      <c r="E16" s="20"/>
      <c r="F16" s="47">
        <f>F17</f>
        <v>45</v>
      </c>
      <c r="G16" s="45">
        <v>45</v>
      </c>
    </row>
    <row r="17" spans="1:7" x14ac:dyDescent="0.25">
      <c r="A17" s="15" t="s">
        <v>162</v>
      </c>
      <c r="B17" s="20" t="s">
        <v>77</v>
      </c>
      <c r="C17" s="20" t="s">
        <v>51</v>
      </c>
      <c r="D17" s="21" t="s">
        <v>103</v>
      </c>
      <c r="E17" s="20"/>
      <c r="F17" s="47">
        <f>F18</f>
        <v>45</v>
      </c>
      <c r="G17" s="45">
        <v>45</v>
      </c>
    </row>
    <row r="18" spans="1:7" x14ac:dyDescent="0.25">
      <c r="A18" s="19" t="s">
        <v>25</v>
      </c>
      <c r="B18" s="20" t="s">
        <v>77</v>
      </c>
      <c r="C18" s="20" t="s">
        <v>51</v>
      </c>
      <c r="D18" s="21" t="s">
        <v>103</v>
      </c>
      <c r="E18" s="20" t="s">
        <v>26</v>
      </c>
      <c r="F18" s="47">
        <v>45</v>
      </c>
      <c r="G18" s="45">
        <v>45</v>
      </c>
    </row>
    <row r="19" spans="1:7" ht="16.5" customHeight="1" x14ac:dyDescent="0.25">
      <c r="A19" s="19" t="s">
        <v>29</v>
      </c>
      <c r="B19" s="20" t="s">
        <v>81</v>
      </c>
      <c r="C19" s="20" t="s">
        <v>5</v>
      </c>
      <c r="D19" s="21"/>
      <c r="E19" s="20"/>
      <c r="F19" s="46">
        <f t="shared" ref="F19:G21" si="0">F20</f>
        <v>46</v>
      </c>
      <c r="G19" s="46">
        <f t="shared" si="0"/>
        <v>6.5</v>
      </c>
    </row>
    <row r="20" spans="1:7" ht="25.5" x14ac:dyDescent="0.25">
      <c r="A20" s="30" t="s">
        <v>52</v>
      </c>
      <c r="B20" s="20" t="s">
        <v>81</v>
      </c>
      <c r="C20" s="20" t="s">
        <v>51</v>
      </c>
      <c r="D20" s="21"/>
      <c r="E20" s="20"/>
      <c r="F20" s="46">
        <f t="shared" si="0"/>
        <v>46</v>
      </c>
      <c r="G20" s="46">
        <f t="shared" si="0"/>
        <v>6.5</v>
      </c>
    </row>
    <row r="21" spans="1:7" x14ac:dyDescent="0.25">
      <c r="A21" s="19" t="s">
        <v>162</v>
      </c>
      <c r="B21" s="20" t="s">
        <v>81</v>
      </c>
      <c r="C21" s="20" t="s">
        <v>51</v>
      </c>
      <c r="D21" s="21" t="s">
        <v>103</v>
      </c>
      <c r="E21" s="20"/>
      <c r="F21" s="47">
        <f t="shared" si="0"/>
        <v>46</v>
      </c>
      <c r="G21" s="45">
        <f t="shared" si="0"/>
        <v>6.5</v>
      </c>
    </row>
    <row r="22" spans="1:7" x14ac:dyDescent="0.25">
      <c r="A22" s="15" t="s">
        <v>163</v>
      </c>
      <c r="B22" s="20" t="s">
        <v>81</v>
      </c>
      <c r="C22" s="20" t="s">
        <v>51</v>
      </c>
      <c r="D22" s="21" t="s">
        <v>103</v>
      </c>
      <c r="E22" s="20" t="s">
        <v>27</v>
      </c>
      <c r="F22" s="47">
        <v>46</v>
      </c>
      <c r="G22" s="45">
        <v>6.5</v>
      </c>
    </row>
    <row r="23" spans="1:7" ht="25.5" x14ac:dyDescent="0.25">
      <c r="A23" s="30" t="s">
        <v>30</v>
      </c>
      <c r="B23" s="20" t="s">
        <v>82</v>
      </c>
      <c r="C23" s="20"/>
      <c r="D23" s="21"/>
      <c r="E23" s="20"/>
      <c r="F23" s="46">
        <f>F24</f>
        <v>125</v>
      </c>
      <c r="G23" s="46">
        <f>G24</f>
        <v>125</v>
      </c>
    </row>
    <row r="24" spans="1:7" ht="25.5" x14ac:dyDescent="0.25">
      <c r="A24" s="19" t="s">
        <v>52</v>
      </c>
      <c r="B24" s="20" t="s">
        <v>82</v>
      </c>
      <c r="C24" s="20" t="s">
        <v>51</v>
      </c>
      <c r="D24" s="21"/>
      <c r="E24" s="20"/>
      <c r="F24" s="46">
        <f>F25</f>
        <v>125</v>
      </c>
      <c r="G24" s="46">
        <f>G25</f>
        <v>125</v>
      </c>
    </row>
    <row r="25" spans="1:7" x14ac:dyDescent="0.25">
      <c r="A25" s="19" t="s">
        <v>162</v>
      </c>
      <c r="B25" s="20" t="s">
        <v>82</v>
      </c>
      <c r="C25" s="20" t="s">
        <v>51</v>
      </c>
      <c r="D25" s="21" t="s">
        <v>103</v>
      </c>
      <c r="E25" s="20"/>
      <c r="F25" s="47">
        <f>F26</f>
        <v>125</v>
      </c>
      <c r="G25" s="45">
        <v>125</v>
      </c>
    </row>
    <row r="26" spans="1:7" x14ac:dyDescent="0.25">
      <c r="A26" s="15" t="s">
        <v>163</v>
      </c>
      <c r="B26" s="20" t="s">
        <v>82</v>
      </c>
      <c r="C26" s="20" t="s">
        <v>51</v>
      </c>
      <c r="D26" s="21" t="s">
        <v>103</v>
      </c>
      <c r="E26" s="20" t="s">
        <v>27</v>
      </c>
      <c r="F26" s="47">
        <v>125</v>
      </c>
      <c r="G26" s="45">
        <v>125</v>
      </c>
    </row>
    <row r="27" spans="1:7" x14ac:dyDescent="0.25">
      <c r="A27" s="19" t="s">
        <v>31</v>
      </c>
      <c r="B27" s="20" t="s">
        <v>83</v>
      </c>
      <c r="C27" s="20"/>
      <c r="D27" s="21"/>
      <c r="E27" s="20"/>
      <c r="F27" s="46">
        <f t="shared" ref="F27:G29" si="1">F28</f>
        <v>461.8</v>
      </c>
      <c r="G27" s="46">
        <f t="shared" si="1"/>
        <v>501.3</v>
      </c>
    </row>
    <row r="28" spans="1:7" ht="25.5" x14ac:dyDescent="0.25">
      <c r="A28" s="19" t="s">
        <v>52</v>
      </c>
      <c r="B28" s="20" t="s">
        <v>83</v>
      </c>
      <c r="C28" s="20" t="s">
        <v>51</v>
      </c>
      <c r="D28" s="21"/>
      <c r="E28" s="20"/>
      <c r="F28" s="46">
        <f t="shared" si="1"/>
        <v>461.8</v>
      </c>
      <c r="G28" s="46">
        <f t="shared" si="1"/>
        <v>501.3</v>
      </c>
    </row>
    <row r="29" spans="1:7" x14ac:dyDescent="0.25">
      <c r="A29" s="15" t="s">
        <v>162</v>
      </c>
      <c r="B29" s="20" t="s">
        <v>83</v>
      </c>
      <c r="C29" s="20" t="s">
        <v>51</v>
      </c>
      <c r="D29" s="21" t="s">
        <v>103</v>
      </c>
      <c r="E29" s="20"/>
      <c r="F29" s="47">
        <f t="shared" si="1"/>
        <v>461.8</v>
      </c>
      <c r="G29" s="45">
        <f t="shared" si="1"/>
        <v>501.3</v>
      </c>
    </row>
    <row r="30" spans="1:7" x14ac:dyDescent="0.25">
      <c r="A30" s="19" t="s">
        <v>163</v>
      </c>
      <c r="B30" s="20" t="s">
        <v>83</v>
      </c>
      <c r="C30" s="20" t="s">
        <v>51</v>
      </c>
      <c r="D30" s="21" t="s">
        <v>103</v>
      </c>
      <c r="E30" s="20" t="s">
        <v>27</v>
      </c>
      <c r="F30" s="47">
        <f>457+4.8</f>
        <v>461.8</v>
      </c>
      <c r="G30" s="45">
        <f>496.5+4.8</f>
        <v>501.3</v>
      </c>
    </row>
    <row r="31" spans="1:7" ht="25.5" x14ac:dyDescent="0.25">
      <c r="A31" s="31" t="s">
        <v>115</v>
      </c>
      <c r="B31" s="36" t="s">
        <v>116</v>
      </c>
      <c r="C31" s="20"/>
      <c r="D31" s="21"/>
      <c r="E31" s="20"/>
      <c r="F31" s="46">
        <f t="shared" ref="F31:G34" si="2">F32</f>
        <v>130</v>
      </c>
      <c r="G31" s="46">
        <f t="shared" si="2"/>
        <v>130</v>
      </c>
    </row>
    <row r="32" spans="1:7" ht="25.5" x14ac:dyDescent="0.25">
      <c r="A32" s="19" t="s">
        <v>164</v>
      </c>
      <c r="B32" s="20" t="s">
        <v>72</v>
      </c>
      <c r="C32" s="20"/>
      <c r="D32" s="21"/>
      <c r="E32" s="20"/>
      <c r="F32" s="46">
        <f t="shared" si="2"/>
        <v>130</v>
      </c>
      <c r="G32" s="46">
        <f t="shared" si="2"/>
        <v>130</v>
      </c>
    </row>
    <row r="33" spans="1:8" ht="25.5" x14ac:dyDescent="0.25">
      <c r="A33" s="19" t="s">
        <v>52</v>
      </c>
      <c r="B33" s="20" t="s">
        <v>72</v>
      </c>
      <c r="C33" s="20" t="s">
        <v>51</v>
      </c>
      <c r="D33" s="21"/>
      <c r="E33" s="20"/>
      <c r="F33" s="46">
        <f t="shared" si="2"/>
        <v>130</v>
      </c>
      <c r="G33" s="46">
        <f t="shared" si="2"/>
        <v>130</v>
      </c>
    </row>
    <row r="34" spans="1:8" x14ac:dyDescent="0.25">
      <c r="A34" s="19" t="s">
        <v>165</v>
      </c>
      <c r="B34" s="20" t="s">
        <v>72</v>
      </c>
      <c r="C34" s="20" t="s">
        <v>51</v>
      </c>
      <c r="D34" s="21" t="s">
        <v>104</v>
      </c>
      <c r="E34" s="20"/>
      <c r="F34" s="46">
        <f t="shared" si="2"/>
        <v>130</v>
      </c>
      <c r="G34" s="46">
        <f t="shared" si="2"/>
        <v>130</v>
      </c>
    </row>
    <row r="35" spans="1:8" x14ac:dyDescent="0.25">
      <c r="A35" s="19" t="s">
        <v>166</v>
      </c>
      <c r="B35" s="20" t="s">
        <v>72</v>
      </c>
      <c r="C35" s="20" t="s">
        <v>51</v>
      </c>
      <c r="D35" s="21" t="s">
        <v>104</v>
      </c>
      <c r="E35" s="20" t="s">
        <v>40</v>
      </c>
      <c r="F35" s="46">
        <v>130</v>
      </c>
      <c r="G35" s="46">
        <v>130</v>
      </c>
    </row>
    <row r="36" spans="1:8" ht="38.25" x14ac:dyDescent="0.25">
      <c r="A36" s="19" t="s">
        <v>118</v>
      </c>
      <c r="B36" s="20" t="s">
        <v>117</v>
      </c>
      <c r="C36" s="20"/>
      <c r="D36" s="21"/>
      <c r="E36" s="20"/>
      <c r="F36" s="46">
        <f>F41+F45+F49</f>
        <v>1573</v>
      </c>
      <c r="G36" s="46">
        <f>G41+G45+G49</f>
        <v>1573</v>
      </c>
    </row>
    <row r="37" spans="1:8" ht="26.25" x14ac:dyDescent="0.25">
      <c r="A37" s="12" t="s">
        <v>59</v>
      </c>
      <c r="B37" s="32" t="s">
        <v>91</v>
      </c>
      <c r="C37" s="32" t="s">
        <v>5</v>
      </c>
      <c r="D37" s="21"/>
      <c r="E37" s="32"/>
      <c r="F37" s="46">
        <v>0</v>
      </c>
      <c r="G37" s="46">
        <v>0</v>
      </c>
    </row>
    <row r="38" spans="1:8" ht="26.25" x14ac:dyDescent="0.25">
      <c r="A38" s="12" t="s">
        <v>52</v>
      </c>
      <c r="B38" s="32" t="s">
        <v>91</v>
      </c>
      <c r="C38" s="32" t="s">
        <v>51</v>
      </c>
      <c r="D38" s="21"/>
      <c r="E38" s="32"/>
      <c r="F38" s="46">
        <v>0</v>
      </c>
      <c r="G38" s="46">
        <v>0</v>
      </c>
    </row>
    <row r="39" spans="1:8" x14ac:dyDescent="0.25">
      <c r="A39" s="15" t="s">
        <v>6</v>
      </c>
      <c r="B39" s="32" t="s">
        <v>91</v>
      </c>
      <c r="C39" s="32" t="s">
        <v>51</v>
      </c>
      <c r="D39" s="21" t="s">
        <v>105</v>
      </c>
      <c r="E39" s="32"/>
      <c r="F39" s="46">
        <v>0</v>
      </c>
      <c r="G39" s="46">
        <v>0</v>
      </c>
    </row>
    <row r="40" spans="1:8" x14ac:dyDescent="0.25">
      <c r="A40" s="15" t="s">
        <v>147</v>
      </c>
      <c r="B40" s="32" t="s">
        <v>91</v>
      </c>
      <c r="C40" s="32" t="s">
        <v>51</v>
      </c>
      <c r="D40" s="21" t="s">
        <v>105</v>
      </c>
      <c r="E40" s="32" t="s">
        <v>16</v>
      </c>
      <c r="F40" s="46">
        <v>0</v>
      </c>
      <c r="G40" s="46">
        <v>0</v>
      </c>
    </row>
    <row r="41" spans="1:8" ht="25.5" x14ac:dyDescent="0.25">
      <c r="A41" s="33" t="s">
        <v>59</v>
      </c>
      <c r="B41" s="32" t="s">
        <v>91</v>
      </c>
      <c r="C41" s="32"/>
      <c r="D41" s="21"/>
      <c r="E41" s="32"/>
      <c r="F41" s="46">
        <f t="shared" ref="F41:G43" si="3">F42</f>
        <v>200</v>
      </c>
      <c r="G41" s="46">
        <f t="shared" si="3"/>
        <v>200</v>
      </c>
    </row>
    <row r="42" spans="1:8" ht="25.5" x14ac:dyDescent="0.25">
      <c r="A42" s="33" t="s">
        <v>52</v>
      </c>
      <c r="B42" s="32" t="s">
        <v>91</v>
      </c>
      <c r="C42" s="32" t="s">
        <v>51</v>
      </c>
      <c r="D42" s="21"/>
      <c r="E42" s="32"/>
      <c r="F42" s="46">
        <f t="shared" si="3"/>
        <v>200</v>
      </c>
      <c r="G42" s="46">
        <f t="shared" si="3"/>
        <v>200</v>
      </c>
    </row>
    <row r="43" spans="1:8" x14ac:dyDescent="0.25">
      <c r="A43" s="33" t="s">
        <v>162</v>
      </c>
      <c r="B43" s="32" t="s">
        <v>91</v>
      </c>
      <c r="C43" s="32" t="s">
        <v>51</v>
      </c>
      <c r="D43" s="21" t="s">
        <v>103</v>
      </c>
      <c r="E43" s="32"/>
      <c r="F43" s="46">
        <f t="shared" si="3"/>
        <v>200</v>
      </c>
      <c r="G43" s="46">
        <f t="shared" si="3"/>
        <v>200</v>
      </c>
    </row>
    <row r="44" spans="1:8" x14ac:dyDescent="0.25">
      <c r="A44" s="15" t="s">
        <v>163</v>
      </c>
      <c r="B44" s="32" t="s">
        <v>91</v>
      </c>
      <c r="C44" s="32" t="s">
        <v>51</v>
      </c>
      <c r="D44" s="21" t="s">
        <v>103</v>
      </c>
      <c r="E44" s="32" t="s">
        <v>27</v>
      </c>
      <c r="F44" s="46">
        <v>200</v>
      </c>
      <c r="G44" s="46">
        <v>200</v>
      </c>
    </row>
    <row r="45" spans="1:8" x14ac:dyDescent="0.25">
      <c r="A45" s="19" t="s">
        <v>79</v>
      </c>
      <c r="B45" s="20" t="s">
        <v>78</v>
      </c>
      <c r="C45" s="20"/>
      <c r="D45" s="21"/>
      <c r="E45" s="20"/>
      <c r="F45" s="46">
        <f t="shared" ref="F45:G47" si="4">F46</f>
        <v>1250</v>
      </c>
      <c r="G45" s="46">
        <f t="shared" si="4"/>
        <v>1250</v>
      </c>
      <c r="H45" s="18"/>
    </row>
    <row r="46" spans="1:8" ht="25.5" x14ac:dyDescent="0.25">
      <c r="A46" s="19" t="s">
        <v>52</v>
      </c>
      <c r="B46" s="20" t="s">
        <v>78</v>
      </c>
      <c r="C46" s="20" t="s">
        <v>51</v>
      </c>
      <c r="D46" s="21"/>
      <c r="E46" s="20"/>
      <c r="F46" s="46">
        <f t="shared" si="4"/>
        <v>1250</v>
      </c>
      <c r="G46" s="46">
        <f t="shared" si="4"/>
        <v>1250</v>
      </c>
    </row>
    <row r="47" spans="1:8" ht="19.5" customHeight="1" x14ac:dyDescent="0.25">
      <c r="A47" s="19" t="s">
        <v>162</v>
      </c>
      <c r="B47" s="20" t="s">
        <v>78</v>
      </c>
      <c r="C47" s="20" t="s">
        <v>51</v>
      </c>
      <c r="D47" s="21" t="s">
        <v>103</v>
      </c>
      <c r="E47" s="20"/>
      <c r="F47" s="46">
        <f t="shared" si="4"/>
        <v>1250</v>
      </c>
      <c r="G47" s="46">
        <f t="shared" si="4"/>
        <v>1250</v>
      </c>
    </row>
    <row r="48" spans="1:8" x14ac:dyDescent="0.25">
      <c r="A48" s="15" t="s">
        <v>163</v>
      </c>
      <c r="B48" s="20" t="s">
        <v>78</v>
      </c>
      <c r="C48" s="20" t="s">
        <v>51</v>
      </c>
      <c r="D48" s="21" t="s">
        <v>103</v>
      </c>
      <c r="E48" s="20" t="s">
        <v>27</v>
      </c>
      <c r="F48" s="46">
        <v>1250</v>
      </c>
      <c r="G48" s="46">
        <v>1250</v>
      </c>
    </row>
    <row r="49" spans="1:7" x14ac:dyDescent="0.25">
      <c r="A49" s="19" t="s">
        <v>28</v>
      </c>
      <c r="B49" s="20" t="s">
        <v>80</v>
      </c>
      <c r="C49" s="20"/>
      <c r="D49" s="21"/>
      <c r="E49" s="20"/>
      <c r="F49" s="46">
        <f t="shared" ref="F49:G51" si="5">F50</f>
        <v>123</v>
      </c>
      <c r="G49" s="46">
        <f t="shared" si="5"/>
        <v>123</v>
      </c>
    </row>
    <row r="50" spans="1:7" ht="25.5" x14ac:dyDescent="0.25">
      <c r="A50" s="19" t="s">
        <v>52</v>
      </c>
      <c r="B50" s="20" t="s">
        <v>80</v>
      </c>
      <c r="C50" s="20" t="s">
        <v>51</v>
      </c>
      <c r="D50" s="21"/>
      <c r="E50" s="20"/>
      <c r="F50" s="46">
        <f t="shared" si="5"/>
        <v>123</v>
      </c>
      <c r="G50" s="46">
        <f t="shared" si="5"/>
        <v>123</v>
      </c>
    </row>
    <row r="51" spans="1:7" x14ac:dyDescent="0.25">
      <c r="A51" s="15" t="s">
        <v>162</v>
      </c>
      <c r="B51" s="20" t="s">
        <v>80</v>
      </c>
      <c r="C51" s="20" t="s">
        <v>51</v>
      </c>
      <c r="D51" s="21" t="s">
        <v>103</v>
      </c>
      <c r="E51" s="20"/>
      <c r="F51" s="46">
        <f t="shared" si="5"/>
        <v>123</v>
      </c>
      <c r="G51" s="46">
        <f t="shared" si="5"/>
        <v>123</v>
      </c>
    </row>
    <row r="52" spans="1:7" x14ac:dyDescent="0.25">
      <c r="A52" s="19" t="s">
        <v>163</v>
      </c>
      <c r="B52" s="20" t="s">
        <v>80</v>
      </c>
      <c r="C52" s="20" t="s">
        <v>51</v>
      </c>
      <c r="D52" s="21" t="s">
        <v>103</v>
      </c>
      <c r="E52" s="20" t="s">
        <v>27</v>
      </c>
      <c r="F52" s="46">
        <v>123</v>
      </c>
      <c r="G52" s="46">
        <v>123</v>
      </c>
    </row>
    <row r="53" spans="1:7" ht="63.75" x14ac:dyDescent="0.25">
      <c r="A53" s="31" t="s">
        <v>120</v>
      </c>
      <c r="B53" s="21" t="s">
        <v>119</v>
      </c>
      <c r="C53" s="20" t="s">
        <v>5</v>
      </c>
      <c r="D53" s="21"/>
      <c r="E53" s="20"/>
      <c r="F53" s="46">
        <f t="shared" ref="F53:G56" si="6">F54</f>
        <v>50</v>
      </c>
      <c r="G53" s="46">
        <f t="shared" si="6"/>
        <v>50</v>
      </c>
    </row>
    <row r="54" spans="1:7" ht="25.5" x14ac:dyDescent="0.25">
      <c r="A54" s="19" t="s">
        <v>167</v>
      </c>
      <c r="B54" s="20" t="s">
        <v>153</v>
      </c>
      <c r="C54" s="20"/>
      <c r="D54" s="21"/>
      <c r="E54" s="20"/>
      <c r="F54" s="46">
        <f t="shared" si="6"/>
        <v>50</v>
      </c>
      <c r="G54" s="46">
        <f t="shared" si="6"/>
        <v>50</v>
      </c>
    </row>
    <row r="55" spans="1:7" ht="25.5" x14ac:dyDescent="0.25">
      <c r="A55" s="19" t="s">
        <v>52</v>
      </c>
      <c r="B55" s="20" t="s">
        <v>153</v>
      </c>
      <c r="C55" s="20" t="s">
        <v>51</v>
      </c>
      <c r="D55" s="21"/>
      <c r="E55" s="20"/>
      <c r="F55" s="46">
        <f t="shared" si="6"/>
        <v>50</v>
      </c>
      <c r="G55" s="46">
        <f t="shared" si="6"/>
        <v>50</v>
      </c>
    </row>
    <row r="56" spans="1:7" ht="26.25" x14ac:dyDescent="0.25">
      <c r="A56" s="12" t="s">
        <v>168</v>
      </c>
      <c r="B56" s="20" t="s">
        <v>153</v>
      </c>
      <c r="C56" s="20" t="s">
        <v>51</v>
      </c>
      <c r="D56" s="21" t="s">
        <v>106</v>
      </c>
      <c r="E56" s="20"/>
      <c r="F56" s="46">
        <f t="shared" si="6"/>
        <v>50</v>
      </c>
      <c r="G56" s="46">
        <f t="shared" si="6"/>
        <v>50</v>
      </c>
    </row>
    <row r="57" spans="1:7" ht="26.25" x14ac:dyDescent="0.25">
      <c r="A57" s="12" t="s">
        <v>169</v>
      </c>
      <c r="B57" s="20" t="s">
        <v>153</v>
      </c>
      <c r="C57" s="20" t="s">
        <v>51</v>
      </c>
      <c r="D57" s="21" t="s">
        <v>106</v>
      </c>
      <c r="E57" s="20" t="s">
        <v>21</v>
      </c>
      <c r="F57" s="46">
        <v>50</v>
      </c>
      <c r="G57" s="46">
        <v>50</v>
      </c>
    </row>
    <row r="58" spans="1:7" ht="25.5" x14ac:dyDescent="0.25">
      <c r="A58" s="31" t="s">
        <v>122</v>
      </c>
      <c r="B58" s="36" t="s">
        <v>121</v>
      </c>
      <c r="C58" s="20"/>
      <c r="D58" s="21"/>
      <c r="E58" s="20"/>
      <c r="F58" s="46">
        <f t="shared" ref="F58:G61" si="7">F59</f>
        <v>177</v>
      </c>
      <c r="G58" s="46">
        <f t="shared" si="7"/>
        <v>177</v>
      </c>
    </row>
    <row r="59" spans="1:7" ht="25.5" x14ac:dyDescent="0.25">
      <c r="A59" s="19" t="s">
        <v>170</v>
      </c>
      <c r="B59" s="20" t="s">
        <v>152</v>
      </c>
      <c r="C59" s="20"/>
      <c r="D59" s="21"/>
      <c r="E59" s="20"/>
      <c r="F59" s="46">
        <f t="shared" si="7"/>
        <v>177</v>
      </c>
      <c r="G59" s="46">
        <f t="shared" si="7"/>
        <v>177</v>
      </c>
    </row>
    <row r="60" spans="1:7" ht="25.5" x14ac:dyDescent="0.25">
      <c r="A60" s="19" t="s">
        <v>52</v>
      </c>
      <c r="B60" s="20" t="s">
        <v>152</v>
      </c>
      <c r="C60" s="20" t="s">
        <v>51</v>
      </c>
      <c r="D60" s="21"/>
      <c r="E60" s="20"/>
      <c r="F60" s="46">
        <f t="shared" si="7"/>
        <v>177</v>
      </c>
      <c r="G60" s="46">
        <f t="shared" si="7"/>
        <v>177</v>
      </c>
    </row>
    <row r="61" spans="1:7" ht="25.5" x14ac:dyDescent="0.25">
      <c r="A61" s="19" t="s">
        <v>168</v>
      </c>
      <c r="B61" s="20" t="s">
        <v>152</v>
      </c>
      <c r="C61" s="20" t="s">
        <v>51</v>
      </c>
      <c r="D61" s="21" t="s">
        <v>106</v>
      </c>
      <c r="E61" s="20"/>
      <c r="F61" s="46">
        <f t="shared" si="7"/>
        <v>177</v>
      </c>
      <c r="G61" s="46">
        <f t="shared" si="7"/>
        <v>177</v>
      </c>
    </row>
    <row r="62" spans="1:7" ht="26.25" x14ac:dyDescent="0.25">
      <c r="A62" s="12" t="s">
        <v>171</v>
      </c>
      <c r="B62" s="20" t="s">
        <v>152</v>
      </c>
      <c r="C62" s="20" t="s">
        <v>51</v>
      </c>
      <c r="D62" s="21" t="s">
        <v>106</v>
      </c>
      <c r="E62" s="20" t="s">
        <v>22</v>
      </c>
      <c r="F62" s="46">
        <v>177</v>
      </c>
      <c r="G62" s="46">
        <v>177</v>
      </c>
    </row>
    <row r="63" spans="1:7" ht="25.5" x14ac:dyDescent="0.25">
      <c r="A63" s="19" t="s">
        <v>123</v>
      </c>
      <c r="B63" s="20" t="s">
        <v>124</v>
      </c>
      <c r="C63" s="20"/>
      <c r="D63" s="21"/>
      <c r="E63" s="20"/>
      <c r="F63" s="46">
        <f>F64+F68</f>
        <v>569</v>
      </c>
      <c r="G63" s="46">
        <f>G64+G68</f>
        <v>565.5</v>
      </c>
    </row>
    <row r="64" spans="1:7" ht="25.5" x14ac:dyDescent="0.25">
      <c r="A64" s="19" t="s">
        <v>97</v>
      </c>
      <c r="B64" s="20" t="s">
        <v>73</v>
      </c>
      <c r="C64" s="20"/>
      <c r="D64" s="21"/>
      <c r="E64" s="20"/>
      <c r="F64" s="46">
        <f t="shared" ref="F64:G66" si="8">F65</f>
        <v>418.3</v>
      </c>
      <c r="G64" s="46">
        <f t="shared" si="8"/>
        <v>414.8</v>
      </c>
    </row>
    <row r="65" spans="1:7" ht="25.5" x14ac:dyDescent="0.25">
      <c r="A65" s="19" t="s">
        <v>52</v>
      </c>
      <c r="B65" s="20" t="s">
        <v>73</v>
      </c>
      <c r="C65" s="20" t="s">
        <v>51</v>
      </c>
      <c r="D65" s="21"/>
      <c r="E65" s="20"/>
      <c r="F65" s="46">
        <f t="shared" si="8"/>
        <v>418.3</v>
      </c>
      <c r="G65" s="46">
        <f t="shared" si="8"/>
        <v>414.8</v>
      </c>
    </row>
    <row r="66" spans="1:7" x14ac:dyDescent="0.25">
      <c r="A66" s="19" t="s">
        <v>165</v>
      </c>
      <c r="B66" s="20" t="s">
        <v>73</v>
      </c>
      <c r="C66" s="20" t="s">
        <v>51</v>
      </c>
      <c r="D66" s="21" t="s">
        <v>104</v>
      </c>
      <c r="E66" s="20"/>
      <c r="F66" s="46">
        <f t="shared" si="8"/>
        <v>418.3</v>
      </c>
      <c r="G66" s="46">
        <f t="shared" si="8"/>
        <v>414.8</v>
      </c>
    </row>
    <row r="67" spans="1:7" x14ac:dyDescent="0.25">
      <c r="A67" s="15" t="s">
        <v>166</v>
      </c>
      <c r="B67" s="20" t="s">
        <v>73</v>
      </c>
      <c r="C67" s="20" t="s">
        <v>51</v>
      </c>
      <c r="D67" s="21" t="s">
        <v>104</v>
      </c>
      <c r="E67" s="20" t="s">
        <v>40</v>
      </c>
      <c r="F67" s="46">
        <v>418.3</v>
      </c>
      <c r="G67" s="46">
        <v>414.8</v>
      </c>
    </row>
    <row r="68" spans="1:7" ht="25.5" x14ac:dyDescent="0.25">
      <c r="A68" s="19" t="s">
        <v>98</v>
      </c>
      <c r="B68" s="20" t="s">
        <v>74</v>
      </c>
      <c r="C68" s="20"/>
      <c r="D68" s="21"/>
      <c r="E68" s="20"/>
      <c r="F68" s="46">
        <f t="shared" ref="F68:G70" si="9">F69</f>
        <v>150.69999999999999</v>
      </c>
      <c r="G68" s="46">
        <f t="shared" si="9"/>
        <v>150.69999999999999</v>
      </c>
    </row>
    <row r="69" spans="1:7" ht="25.5" x14ac:dyDescent="0.25">
      <c r="A69" s="19" t="s">
        <v>52</v>
      </c>
      <c r="B69" s="20" t="s">
        <v>74</v>
      </c>
      <c r="C69" s="20" t="s">
        <v>51</v>
      </c>
      <c r="D69" s="21"/>
      <c r="E69" s="20"/>
      <c r="F69" s="50">
        <f t="shared" si="9"/>
        <v>150.69999999999999</v>
      </c>
      <c r="G69" s="50">
        <f t="shared" si="9"/>
        <v>150.69999999999999</v>
      </c>
    </row>
    <row r="70" spans="1:7" x14ac:dyDescent="0.25">
      <c r="A70" s="19" t="s">
        <v>165</v>
      </c>
      <c r="B70" s="20" t="s">
        <v>74</v>
      </c>
      <c r="C70" s="20" t="s">
        <v>51</v>
      </c>
      <c r="D70" s="21" t="s">
        <v>104</v>
      </c>
      <c r="E70" s="20"/>
      <c r="F70" s="51">
        <f t="shared" si="9"/>
        <v>150.69999999999999</v>
      </c>
      <c r="G70" s="50">
        <f t="shared" si="9"/>
        <v>150.69999999999999</v>
      </c>
    </row>
    <row r="71" spans="1:7" x14ac:dyDescent="0.25">
      <c r="A71" s="19" t="s">
        <v>166</v>
      </c>
      <c r="B71" s="20" t="s">
        <v>74</v>
      </c>
      <c r="C71" s="20" t="s">
        <v>51</v>
      </c>
      <c r="D71" s="21" t="s">
        <v>104</v>
      </c>
      <c r="E71" s="20" t="s">
        <v>40</v>
      </c>
      <c r="F71" s="51">
        <v>150.69999999999999</v>
      </c>
      <c r="G71" s="50">
        <v>150.69999999999999</v>
      </c>
    </row>
    <row r="72" spans="1:7" ht="25.5" x14ac:dyDescent="0.25">
      <c r="A72" s="19" t="s">
        <v>128</v>
      </c>
      <c r="B72" s="20" t="s">
        <v>125</v>
      </c>
      <c r="C72" s="20" t="s">
        <v>5</v>
      </c>
      <c r="D72" s="21"/>
      <c r="E72" s="20"/>
      <c r="F72" s="51">
        <f>F73+F101</f>
        <v>9782.8799999999992</v>
      </c>
      <c r="G72" s="51">
        <f>G73+G101</f>
        <v>9282.8799999999992</v>
      </c>
    </row>
    <row r="73" spans="1:7" ht="25.5" x14ac:dyDescent="0.25">
      <c r="A73" s="19" t="s">
        <v>129</v>
      </c>
      <c r="B73" s="20" t="s">
        <v>126</v>
      </c>
      <c r="C73" s="20" t="s">
        <v>5</v>
      </c>
      <c r="D73" s="21"/>
      <c r="E73" s="20"/>
      <c r="F73" s="52">
        <f>F74+F77+F81+F85+F89+F93+F97</f>
        <v>9726.8799999999992</v>
      </c>
      <c r="G73" s="52">
        <f>G74+G77+G81+G85+G89+G93+G97</f>
        <v>9226.8799999999992</v>
      </c>
    </row>
    <row r="74" spans="1:7" ht="51.75" x14ac:dyDescent="0.25">
      <c r="A74" s="34" t="s">
        <v>57</v>
      </c>
      <c r="B74" s="20" t="s">
        <v>84</v>
      </c>
      <c r="C74" s="20" t="s">
        <v>55</v>
      </c>
      <c r="D74" s="21"/>
      <c r="E74" s="20"/>
      <c r="F74" s="52">
        <f>F75</f>
        <v>9524.8799999999992</v>
      </c>
      <c r="G74" s="50">
        <f>G75</f>
        <v>9024.8799999999992</v>
      </c>
    </row>
    <row r="75" spans="1:7" x14ac:dyDescent="0.25">
      <c r="A75" s="19" t="s">
        <v>172</v>
      </c>
      <c r="B75" s="20" t="s">
        <v>84</v>
      </c>
      <c r="C75" s="20" t="s">
        <v>55</v>
      </c>
      <c r="D75" s="21" t="s">
        <v>107</v>
      </c>
      <c r="E75" s="20"/>
      <c r="F75" s="49">
        <f>F76</f>
        <v>9524.8799999999992</v>
      </c>
      <c r="G75" s="48">
        <f>G76</f>
        <v>9024.8799999999992</v>
      </c>
    </row>
    <row r="76" spans="1:7" x14ac:dyDescent="0.25">
      <c r="A76" s="19" t="s">
        <v>173</v>
      </c>
      <c r="B76" s="20" t="s">
        <v>84</v>
      </c>
      <c r="C76" s="20" t="s">
        <v>55</v>
      </c>
      <c r="D76" s="21" t="s">
        <v>107</v>
      </c>
      <c r="E76" s="20" t="s">
        <v>32</v>
      </c>
      <c r="F76" s="49">
        <v>9524.8799999999992</v>
      </c>
      <c r="G76" s="48">
        <v>9024.8799999999992</v>
      </c>
    </row>
    <row r="77" spans="1:7" ht="25.5" x14ac:dyDescent="0.25">
      <c r="A77" s="19" t="s">
        <v>174</v>
      </c>
      <c r="B77" s="20" t="s">
        <v>93</v>
      </c>
      <c r="C77" s="20"/>
      <c r="D77" s="21"/>
      <c r="E77" s="20"/>
      <c r="F77" s="49">
        <f>F78</f>
        <v>25</v>
      </c>
      <c r="G77" s="48">
        <f>G78</f>
        <v>25</v>
      </c>
    </row>
    <row r="78" spans="1:7" x14ac:dyDescent="0.25">
      <c r="A78" s="19" t="s">
        <v>58</v>
      </c>
      <c r="B78" s="20" t="s">
        <v>93</v>
      </c>
      <c r="C78" s="20" t="s">
        <v>56</v>
      </c>
      <c r="D78" s="21"/>
      <c r="E78" s="20"/>
      <c r="F78" s="49">
        <v>25</v>
      </c>
      <c r="G78" s="48">
        <v>25</v>
      </c>
    </row>
    <row r="79" spans="1:7" x14ac:dyDescent="0.25">
      <c r="A79" s="19" t="s">
        <v>172</v>
      </c>
      <c r="B79" s="20" t="s">
        <v>93</v>
      </c>
      <c r="C79" s="20" t="s">
        <v>56</v>
      </c>
      <c r="D79" s="21" t="s">
        <v>107</v>
      </c>
      <c r="E79" s="20"/>
      <c r="F79" s="48">
        <f>F80</f>
        <v>25</v>
      </c>
      <c r="G79" s="48">
        <f>G80</f>
        <v>25</v>
      </c>
    </row>
    <row r="80" spans="1:7" x14ac:dyDescent="0.25">
      <c r="A80" s="15" t="s">
        <v>173</v>
      </c>
      <c r="B80" s="20" t="s">
        <v>93</v>
      </c>
      <c r="C80" s="20" t="s">
        <v>56</v>
      </c>
      <c r="D80" s="21" t="s">
        <v>107</v>
      </c>
      <c r="E80" s="20" t="s">
        <v>32</v>
      </c>
      <c r="F80" s="49">
        <v>25</v>
      </c>
      <c r="G80" s="48">
        <v>25</v>
      </c>
    </row>
    <row r="81" spans="1:7" ht="51" x14ac:dyDescent="0.25">
      <c r="A81" s="35" t="s">
        <v>175</v>
      </c>
      <c r="B81" s="20" t="s">
        <v>85</v>
      </c>
      <c r="C81" s="20"/>
      <c r="D81" s="21"/>
      <c r="E81" s="20"/>
      <c r="F81" s="49">
        <f t="shared" ref="F81:G83" si="10">F82</f>
        <v>6</v>
      </c>
      <c r="G81" s="48">
        <f t="shared" si="10"/>
        <v>6</v>
      </c>
    </row>
    <row r="82" spans="1:7" x14ac:dyDescent="0.25">
      <c r="A82" s="19" t="s">
        <v>58</v>
      </c>
      <c r="B82" s="20" t="s">
        <v>85</v>
      </c>
      <c r="C82" s="20" t="s">
        <v>56</v>
      </c>
      <c r="D82" s="21"/>
      <c r="E82" s="20"/>
      <c r="F82" s="48">
        <f t="shared" si="10"/>
        <v>6</v>
      </c>
      <c r="G82" s="48">
        <f t="shared" si="10"/>
        <v>6</v>
      </c>
    </row>
    <row r="83" spans="1:7" x14ac:dyDescent="0.25">
      <c r="A83" s="19" t="s">
        <v>172</v>
      </c>
      <c r="B83" s="20" t="s">
        <v>85</v>
      </c>
      <c r="C83" s="20" t="s">
        <v>56</v>
      </c>
      <c r="D83" s="21" t="s">
        <v>107</v>
      </c>
      <c r="E83" s="20"/>
      <c r="F83" s="49">
        <f t="shared" si="10"/>
        <v>6</v>
      </c>
      <c r="G83" s="48">
        <f t="shared" si="10"/>
        <v>6</v>
      </c>
    </row>
    <row r="84" spans="1:7" x14ac:dyDescent="0.25">
      <c r="A84" s="19" t="s">
        <v>173</v>
      </c>
      <c r="B84" s="20" t="s">
        <v>85</v>
      </c>
      <c r="C84" s="20" t="s">
        <v>56</v>
      </c>
      <c r="D84" s="21" t="s">
        <v>107</v>
      </c>
      <c r="E84" s="20" t="s">
        <v>32</v>
      </c>
      <c r="F84" s="49">
        <v>6</v>
      </c>
      <c r="G84" s="48">
        <v>6</v>
      </c>
    </row>
    <row r="85" spans="1:7" ht="63.75" x14ac:dyDescent="0.25">
      <c r="A85" s="35" t="s">
        <v>176</v>
      </c>
      <c r="B85" s="20" t="s">
        <v>139</v>
      </c>
      <c r="C85" s="20"/>
      <c r="D85" s="21"/>
      <c r="E85" s="20"/>
      <c r="F85" s="49">
        <f t="shared" ref="F85:G88" si="11">F86</f>
        <v>3</v>
      </c>
      <c r="G85" s="49">
        <f t="shared" si="11"/>
        <v>3</v>
      </c>
    </row>
    <row r="86" spans="1:7" x14ac:dyDescent="0.25">
      <c r="A86" s="19" t="s">
        <v>58</v>
      </c>
      <c r="B86" s="20" t="s">
        <v>139</v>
      </c>
      <c r="C86" s="20" t="s">
        <v>56</v>
      </c>
      <c r="D86" s="21"/>
      <c r="E86" s="20"/>
      <c r="F86" s="49">
        <f t="shared" si="11"/>
        <v>3</v>
      </c>
      <c r="G86" s="48">
        <f t="shared" si="11"/>
        <v>3</v>
      </c>
    </row>
    <row r="87" spans="1:7" x14ac:dyDescent="0.25">
      <c r="A87" s="15" t="s">
        <v>172</v>
      </c>
      <c r="B87" s="20" t="s">
        <v>139</v>
      </c>
      <c r="C87" s="20" t="s">
        <v>56</v>
      </c>
      <c r="D87" s="21" t="s">
        <v>107</v>
      </c>
      <c r="E87" s="20"/>
      <c r="F87" s="49">
        <f t="shared" si="11"/>
        <v>3</v>
      </c>
      <c r="G87" s="48">
        <f t="shared" si="11"/>
        <v>3</v>
      </c>
    </row>
    <row r="88" spans="1:7" x14ac:dyDescent="0.25">
      <c r="A88" s="19" t="s">
        <v>173</v>
      </c>
      <c r="B88" s="20" t="s">
        <v>139</v>
      </c>
      <c r="C88" s="20" t="s">
        <v>56</v>
      </c>
      <c r="D88" s="21" t="s">
        <v>107</v>
      </c>
      <c r="E88" s="20" t="s">
        <v>32</v>
      </c>
      <c r="F88" s="49">
        <f t="shared" si="11"/>
        <v>3</v>
      </c>
      <c r="G88" s="48">
        <f t="shared" si="11"/>
        <v>3</v>
      </c>
    </row>
    <row r="89" spans="1:7" ht="63.75" x14ac:dyDescent="0.25">
      <c r="A89" s="19" t="s">
        <v>177</v>
      </c>
      <c r="B89" s="20" t="s">
        <v>140</v>
      </c>
      <c r="C89" s="20"/>
      <c r="D89" s="21"/>
      <c r="E89" s="20"/>
      <c r="F89" s="49">
        <f>F90</f>
        <v>3</v>
      </c>
      <c r="G89" s="48">
        <f>G91</f>
        <v>3</v>
      </c>
    </row>
    <row r="90" spans="1:7" x14ac:dyDescent="0.25">
      <c r="A90" s="19" t="s">
        <v>58</v>
      </c>
      <c r="B90" s="20" t="s">
        <v>140</v>
      </c>
      <c r="C90" s="20" t="s">
        <v>56</v>
      </c>
      <c r="D90" s="21"/>
      <c r="E90" s="20"/>
      <c r="F90" s="49">
        <v>3</v>
      </c>
      <c r="G90" s="49">
        <f>G91</f>
        <v>3</v>
      </c>
    </row>
    <row r="91" spans="1:7" x14ac:dyDescent="0.25">
      <c r="A91" s="19" t="s">
        <v>172</v>
      </c>
      <c r="B91" s="20" t="s">
        <v>140</v>
      </c>
      <c r="C91" s="20" t="s">
        <v>56</v>
      </c>
      <c r="D91" s="21" t="s">
        <v>107</v>
      </c>
      <c r="E91" s="20"/>
      <c r="F91" s="49">
        <v>3</v>
      </c>
      <c r="G91" s="49">
        <f>G92</f>
        <v>3</v>
      </c>
    </row>
    <row r="92" spans="1:7" x14ac:dyDescent="0.25">
      <c r="A92" s="19" t="s">
        <v>173</v>
      </c>
      <c r="B92" s="20" t="s">
        <v>140</v>
      </c>
      <c r="C92" s="20" t="s">
        <v>56</v>
      </c>
      <c r="D92" s="21" t="s">
        <v>107</v>
      </c>
      <c r="E92" s="20" t="s">
        <v>32</v>
      </c>
      <c r="F92" s="49">
        <v>3</v>
      </c>
      <c r="G92" s="48">
        <v>3</v>
      </c>
    </row>
    <row r="93" spans="1:7" ht="25.5" x14ac:dyDescent="0.25">
      <c r="A93" s="19" t="s">
        <v>60</v>
      </c>
      <c r="B93" s="20" t="s">
        <v>86</v>
      </c>
      <c r="C93" s="20"/>
      <c r="D93" s="21"/>
      <c r="E93" s="20"/>
      <c r="F93" s="49">
        <f t="shared" ref="F93:G95" si="12">F94</f>
        <v>15</v>
      </c>
      <c r="G93" s="49">
        <f t="shared" si="12"/>
        <v>15</v>
      </c>
    </row>
    <row r="94" spans="1:7" ht="25.5" x14ac:dyDescent="0.25">
      <c r="A94" s="19" t="s">
        <v>52</v>
      </c>
      <c r="B94" s="20" t="s">
        <v>86</v>
      </c>
      <c r="C94" s="20" t="s">
        <v>51</v>
      </c>
      <c r="D94" s="21"/>
      <c r="E94" s="20"/>
      <c r="F94" s="49">
        <f t="shared" si="12"/>
        <v>15</v>
      </c>
      <c r="G94" s="49">
        <f t="shared" si="12"/>
        <v>15</v>
      </c>
    </row>
    <row r="95" spans="1:7" x14ac:dyDescent="0.25">
      <c r="A95" s="19" t="s">
        <v>172</v>
      </c>
      <c r="B95" s="20" t="s">
        <v>86</v>
      </c>
      <c r="C95" s="20" t="s">
        <v>51</v>
      </c>
      <c r="D95" s="21" t="s">
        <v>107</v>
      </c>
      <c r="E95" s="20"/>
      <c r="F95" s="49">
        <f t="shared" si="12"/>
        <v>15</v>
      </c>
      <c r="G95" s="49">
        <f t="shared" si="12"/>
        <v>15</v>
      </c>
    </row>
    <row r="96" spans="1:7" x14ac:dyDescent="0.25">
      <c r="A96" s="19" t="s">
        <v>173</v>
      </c>
      <c r="B96" s="20" t="s">
        <v>86</v>
      </c>
      <c r="C96" s="20" t="s">
        <v>51</v>
      </c>
      <c r="D96" s="21" t="s">
        <v>107</v>
      </c>
      <c r="E96" s="20" t="s">
        <v>32</v>
      </c>
      <c r="F96" s="49">
        <v>15</v>
      </c>
      <c r="G96" s="48">
        <v>15</v>
      </c>
    </row>
    <row r="97" spans="1:7" ht="25.5" x14ac:dyDescent="0.25">
      <c r="A97" s="19" t="s">
        <v>61</v>
      </c>
      <c r="B97" s="20" t="s">
        <v>87</v>
      </c>
      <c r="C97" s="20"/>
      <c r="D97" s="21"/>
      <c r="E97" s="20"/>
      <c r="F97" s="49">
        <f t="shared" ref="F97:G99" si="13">F98</f>
        <v>150</v>
      </c>
      <c r="G97" s="48">
        <f t="shared" si="13"/>
        <v>150</v>
      </c>
    </row>
    <row r="98" spans="1:7" ht="25.5" x14ac:dyDescent="0.25">
      <c r="A98" s="19" t="s">
        <v>52</v>
      </c>
      <c r="B98" s="20" t="s">
        <v>87</v>
      </c>
      <c r="C98" s="20" t="s">
        <v>51</v>
      </c>
      <c r="D98" s="21"/>
      <c r="E98" s="20"/>
      <c r="F98" s="49">
        <f t="shared" si="13"/>
        <v>150</v>
      </c>
      <c r="G98" s="48">
        <f t="shared" si="13"/>
        <v>150</v>
      </c>
    </row>
    <row r="99" spans="1:7" x14ac:dyDescent="0.25">
      <c r="A99" s="19" t="s">
        <v>172</v>
      </c>
      <c r="B99" s="20" t="s">
        <v>87</v>
      </c>
      <c r="C99" s="20" t="s">
        <v>51</v>
      </c>
      <c r="D99" s="21" t="s">
        <v>107</v>
      </c>
      <c r="E99" s="20"/>
      <c r="F99" s="49">
        <f t="shared" si="13"/>
        <v>150</v>
      </c>
      <c r="G99" s="48">
        <f t="shared" si="13"/>
        <v>150</v>
      </c>
    </row>
    <row r="100" spans="1:7" x14ac:dyDescent="0.25">
      <c r="A100" s="19" t="s">
        <v>173</v>
      </c>
      <c r="B100" s="20" t="s">
        <v>87</v>
      </c>
      <c r="C100" s="20" t="s">
        <v>51</v>
      </c>
      <c r="D100" s="21" t="s">
        <v>107</v>
      </c>
      <c r="E100" s="20" t="s">
        <v>32</v>
      </c>
      <c r="F100" s="49">
        <v>150</v>
      </c>
      <c r="G100" s="48">
        <v>150</v>
      </c>
    </row>
    <row r="101" spans="1:7" ht="25.5" x14ac:dyDescent="0.25">
      <c r="A101" s="19" t="s">
        <v>130</v>
      </c>
      <c r="B101" s="20" t="s">
        <v>127</v>
      </c>
      <c r="C101" s="20"/>
      <c r="D101" s="21"/>
      <c r="E101" s="20"/>
      <c r="F101" s="49">
        <f t="shared" ref="F101:G103" si="14">F102</f>
        <v>56</v>
      </c>
      <c r="G101" s="48">
        <f t="shared" si="14"/>
        <v>56</v>
      </c>
    </row>
    <row r="102" spans="1:7" ht="25.5" x14ac:dyDescent="0.25">
      <c r="A102" s="19" t="s">
        <v>52</v>
      </c>
      <c r="B102" s="20" t="s">
        <v>90</v>
      </c>
      <c r="C102" s="20" t="s">
        <v>51</v>
      </c>
      <c r="D102" s="21"/>
      <c r="E102" s="20"/>
      <c r="F102" s="49">
        <f t="shared" si="14"/>
        <v>56</v>
      </c>
      <c r="G102" s="48">
        <f t="shared" si="14"/>
        <v>56</v>
      </c>
    </row>
    <row r="103" spans="1:7" x14ac:dyDescent="0.25">
      <c r="A103" s="19" t="s">
        <v>36</v>
      </c>
      <c r="B103" s="20" t="s">
        <v>90</v>
      </c>
      <c r="C103" s="20" t="str">
        <f>C100</f>
        <v>244</v>
      </c>
      <c r="D103" s="21" t="str">
        <f>D104</f>
        <v>11</v>
      </c>
      <c r="E103" s="20"/>
      <c r="F103" s="49">
        <f t="shared" si="14"/>
        <v>56</v>
      </c>
      <c r="G103" s="48">
        <f t="shared" si="14"/>
        <v>56</v>
      </c>
    </row>
    <row r="104" spans="1:7" ht="25.5" x14ac:dyDescent="0.25">
      <c r="A104" s="19" t="s">
        <v>38</v>
      </c>
      <c r="B104" s="20" t="s">
        <v>90</v>
      </c>
      <c r="C104" s="20" t="s">
        <v>51</v>
      </c>
      <c r="D104" s="21" t="s">
        <v>108</v>
      </c>
      <c r="E104" s="20" t="s">
        <v>37</v>
      </c>
      <c r="F104" s="49">
        <v>56</v>
      </c>
      <c r="G104" s="48">
        <v>56</v>
      </c>
    </row>
    <row r="105" spans="1:7" x14ac:dyDescent="0.25">
      <c r="A105" s="19" t="s">
        <v>144</v>
      </c>
      <c r="B105" s="17">
        <v>9000000</v>
      </c>
      <c r="C105" s="15"/>
      <c r="D105" s="15"/>
      <c r="E105" s="15"/>
      <c r="F105" s="49">
        <f>F106+F162+F170+F175</f>
        <v>6693.91</v>
      </c>
      <c r="G105" s="49">
        <f>G106+G162+G170+G175</f>
        <v>7093.91</v>
      </c>
    </row>
    <row r="106" spans="1:7" ht="25.5" x14ac:dyDescent="0.25">
      <c r="A106" s="19" t="s">
        <v>155</v>
      </c>
      <c r="B106" s="20" t="s">
        <v>154</v>
      </c>
      <c r="C106" s="20"/>
      <c r="D106" s="21"/>
      <c r="E106" s="20"/>
      <c r="F106" s="49">
        <f>+F107+F114+F124+F134+F138+F142+F146+F150+F154+F158</f>
        <v>6119.5039999999999</v>
      </c>
      <c r="G106" s="49">
        <f>+G107+G114+G124+G134+G138+G142+G146+G150+G154+G158</f>
        <v>6519.5039999999999</v>
      </c>
    </row>
    <row r="107" spans="1:7" ht="38.25" x14ac:dyDescent="0.25">
      <c r="A107" s="19" t="s">
        <v>7</v>
      </c>
      <c r="B107" s="20" t="s">
        <v>62</v>
      </c>
      <c r="C107" s="20"/>
      <c r="D107" s="21"/>
      <c r="E107" s="20"/>
      <c r="F107" s="49">
        <f>F108+F111</f>
        <v>640</v>
      </c>
      <c r="G107" s="49">
        <f>G108+G111</f>
        <v>640</v>
      </c>
    </row>
    <row r="108" spans="1:7" ht="39" x14ac:dyDescent="0.25">
      <c r="A108" s="22" t="s">
        <v>54</v>
      </c>
      <c r="B108" s="20" t="s">
        <v>62</v>
      </c>
      <c r="C108" s="20" t="s">
        <v>53</v>
      </c>
      <c r="D108" s="21"/>
      <c r="E108" s="20"/>
      <c r="F108" s="49">
        <f>F109</f>
        <v>636</v>
      </c>
      <c r="G108" s="49">
        <f>G109</f>
        <v>636</v>
      </c>
    </row>
    <row r="109" spans="1:7" x14ac:dyDescent="0.25">
      <c r="A109" s="19" t="s">
        <v>6</v>
      </c>
      <c r="B109" s="20" t="s">
        <v>62</v>
      </c>
      <c r="C109" s="20" t="s">
        <v>53</v>
      </c>
      <c r="D109" s="21" t="s">
        <v>105</v>
      </c>
      <c r="E109" s="20"/>
      <c r="F109" s="49">
        <f>F110</f>
        <v>636</v>
      </c>
      <c r="G109" s="49">
        <f>G110</f>
        <v>636</v>
      </c>
    </row>
    <row r="110" spans="1:7" x14ac:dyDescent="0.25">
      <c r="A110" s="19" t="s">
        <v>9</v>
      </c>
      <c r="B110" s="20" t="s">
        <v>62</v>
      </c>
      <c r="C110" s="20" t="s">
        <v>53</v>
      </c>
      <c r="D110" s="21" t="s">
        <v>105</v>
      </c>
      <c r="E110" s="20" t="s">
        <v>8</v>
      </c>
      <c r="F110" s="53">
        <v>636</v>
      </c>
      <c r="G110" s="26">
        <v>636</v>
      </c>
    </row>
    <row r="111" spans="1:7" ht="39" x14ac:dyDescent="0.25">
      <c r="A111" s="22" t="s">
        <v>145</v>
      </c>
      <c r="B111" s="20" t="s">
        <v>62</v>
      </c>
      <c r="C111" s="20" t="s">
        <v>141</v>
      </c>
      <c r="D111" s="21"/>
      <c r="E111" s="20"/>
      <c r="F111" s="53">
        <f>F112</f>
        <v>4</v>
      </c>
      <c r="G111" s="55">
        <f>G112</f>
        <v>4</v>
      </c>
    </row>
    <row r="112" spans="1:7" x14ac:dyDescent="0.25">
      <c r="A112" s="19" t="s">
        <v>6</v>
      </c>
      <c r="B112" s="20" t="s">
        <v>62</v>
      </c>
      <c r="C112" s="20" t="s">
        <v>141</v>
      </c>
      <c r="D112" s="21" t="s">
        <v>105</v>
      </c>
      <c r="E112" s="20"/>
      <c r="F112" s="53">
        <f>F113</f>
        <v>4</v>
      </c>
      <c r="G112" s="55">
        <f>G113</f>
        <v>4</v>
      </c>
    </row>
    <row r="113" spans="1:7" x14ac:dyDescent="0.25">
      <c r="A113" s="19" t="s">
        <v>9</v>
      </c>
      <c r="B113" s="20" t="s">
        <v>62</v>
      </c>
      <c r="C113" s="20" t="s">
        <v>141</v>
      </c>
      <c r="D113" s="21" t="s">
        <v>105</v>
      </c>
      <c r="E113" s="20" t="s">
        <v>8</v>
      </c>
      <c r="F113" s="53">
        <v>4</v>
      </c>
      <c r="G113" s="57">
        <v>4</v>
      </c>
    </row>
    <row r="114" spans="1:7" ht="38.25" x14ac:dyDescent="0.25">
      <c r="A114" s="19" t="s">
        <v>10</v>
      </c>
      <c r="B114" s="20" t="s">
        <v>63</v>
      </c>
      <c r="C114" s="20" t="s">
        <v>5</v>
      </c>
      <c r="D114" s="21"/>
      <c r="E114" s="20"/>
      <c r="F114" s="53">
        <f>F115+F121+F118</f>
        <v>250</v>
      </c>
      <c r="G114" s="55">
        <f>G115+G121+G118</f>
        <v>250</v>
      </c>
    </row>
    <row r="115" spans="1:7" ht="39" x14ac:dyDescent="0.25">
      <c r="A115" s="22" t="s">
        <v>54</v>
      </c>
      <c r="B115" s="20" t="s">
        <v>63</v>
      </c>
      <c r="C115" s="20" t="s">
        <v>53</v>
      </c>
      <c r="D115" s="21"/>
      <c r="E115" s="20"/>
      <c r="F115" s="53">
        <f>F116</f>
        <v>223</v>
      </c>
      <c r="G115" s="55">
        <f>G116</f>
        <v>223</v>
      </c>
    </row>
    <row r="116" spans="1:7" x14ac:dyDescent="0.25">
      <c r="A116" s="19" t="s">
        <v>6</v>
      </c>
      <c r="B116" s="20" t="s">
        <v>63</v>
      </c>
      <c r="C116" s="20" t="s">
        <v>53</v>
      </c>
      <c r="D116" s="21" t="s">
        <v>105</v>
      </c>
      <c r="E116" s="20"/>
      <c r="F116" s="53">
        <f>F117</f>
        <v>223</v>
      </c>
      <c r="G116" s="55">
        <f>G117</f>
        <v>223</v>
      </c>
    </row>
    <row r="117" spans="1:7" x14ac:dyDescent="0.25">
      <c r="A117" s="19" t="s">
        <v>100</v>
      </c>
      <c r="B117" s="20" t="s">
        <v>63</v>
      </c>
      <c r="C117" s="20" t="s">
        <v>53</v>
      </c>
      <c r="D117" s="21" t="s">
        <v>105</v>
      </c>
      <c r="E117" s="20" t="s">
        <v>11</v>
      </c>
      <c r="F117" s="53">
        <v>223</v>
      </c>
      <c r="G117" s="26">
        <v>223</v>
      </c>
    </row>
    <row r="118" spans="1:7" ht="39" x14ac:dyDescent="0.25">
      <c r="A118" s="22" t="s">
        <v>145</v>
      </c>
      <c r="B118" s="20" t="s">
        <v>63</v>
      </c>
      <c r="C118" s="20" t="s">
        <v>141</v>
      </c>
      <c r="D118" s="21"/>
      <c r="E118" s="20"/>
      <c r="F118" s="53">
        <v>1.4</v>
      </c>
      <c r="G118" s="54">
        <v>1.4</v>
      </c>
    </row>
    <row r="119" spans="1:7" x14ac:dyDescent="0.25">
      <c r="A119" s="19" t="s">
        <v>6</v>
      </c>
      <c r="B119" s="20" t="s">
        <v>63</v>
      </c>
      <c r="C119" s="20" t="s">
        <v>141</v>
      </c>
      <c r="D119" s="21" t="s">
        <v>105</v>
      </c>
      <c r="E119" s="20"/>
      <c r="F119" s="53">
        <v>1.4</v>
      </c>
      <c r="G119" s="54">
        <v>1.4</v>
      </c>
    </row>
    <row r="120" spans="1:7" x14ac:dyDescent="0.25">
      <c r="A120" s="19" t="s">
        <v>100</v>
      </c>
      <c r="B120" s="20" t="s">
        <v>63</v>
      </c>
      <c r="C120" s="20" t="s">
        <v>141</v>
      </c>
      <c r="D120" s="21" t="s">
        <v>105</v>
      </c>
      <c r="E120" s="20" t="s">
        <v>11</v>
      </c>
      <c r="F120" s="53">
        <v>1.4</v>
      </c>
      <c r="G120" s="54">
        <v>1.4</v>
      </c>
    </row>
    <row r="121" spans="1:7" ht="25.5" x14ac:dyDescent="0.25">
      <c r="A121" s="19" t="s">
        <v>52</v>
      </c>
      <c r="B121" s="20" t="s">
        <v>63</v>
      </c>
      <c r="C121" s="20" t="s">
        <v>51</v>
      </c>
      <c r="D121" s="21"/>
      <c r="E121" s="20"/>
      <c r="F121" s="53">
        <f>F122</f>
        <v>25.6</v>
      </c>
      <c r="G121" s="56">
        <f>G122</f>
        <v>25.6</v>
      </c>
    </row>
    <row r="122" spans="1:7" x14ac:dyDescent="0.25">
      <c r="A122" s="19" t="s">
        <v>6</v>
      </c>
      <c r="B122" s="20" t="s">
        <v>63</v>
      </c>
      <c r="C122" s="20" t="s">
        <v>51</v>
      </c>
      <c r="D122" s="21" t="s">
        <v>105</v>
      </c>
      <c r="E122" s="20"/>
      <c r="F122" s="53">
        <f>F123</f>
        <v>25.6</v>
      </c>
      <c r="G122" s="56">
        <f>G123</f>
        <v>25.6</v>
      </c>
    </row>
    <row r="123" spans="1:7" x14ac:dyDescent="0.25">
      <c r="A123" s="19" t="s">
        <v>100</v>
      </c>
      <c r="B123" s="20" t="s">
        <v>63</v>
      </c>
      <c r="C123" s="20" t="s">
        <v>51</v>
      </c>
      <c r="D123" s="21" t="s">
        <v>105</v>
      </c>
      <c r="E123" s="20" t="s">
        <v>11</v>
      </c>
      <c r="F123" s="53">
        <v>25.6</v>
      </c>
      <c r="G123" s="54">
        <v>25.6</v>
      </c>
    </row>
    <row r="124" spans="1:7" ht="51" x14ac:dyDescent="0.25">
      <c r="A124" s="19" t="s">
        <v>12</v>
      </c>
      <c r="B124" s="20" t="s">
        <v>63</v>
      </c>
      <c r="C124" s="20" t="s">
        <v>5</v>
      </c>
      <c r="D124" s="21"/>
      <c r="E124" s="20"/>
      <c r="F124" s="38">
        <f>F125+F131+F128</f>
        <v>4250</v>
      </c>
      <c r="G124" s="58">
        <f>G125+G131+G128</f>
        <v>4250</v>
      </c>
    </row>
    <row r="125" spans="1:7" ht="39" x14ac:dyDescent="0.25">
      <c r="A125" s="22" t="s">
        <v>54</v>
      </c>
      <c r="B125" s="20" t="s">
        <v>63</v>
      </c>
      <c r="C125" s="20" t="s">
        <v>53</v>
      </c>
      <c r="D125" s="21"/>
      <c r="E125" s="20"/>
      <c r="F125" s="38">
        <f>F126</f>
        <v>3551.8</v>
      </c>
      <c r="G125" s="58">
        <f>G126</f>
        <v>3551.8</v>
      </c>
    </row>
    <row r="126" spans="1:7" x14ac:dyDescent="0.25">
      <c r="A126" s="19" t="s">
        <v>6</v>
      </c>
      <c r="B126" s="20" t="s">
        <v>63</v>
      </c>
      <c r="C126" s="20" t="s">
        <v>53</v>
      </c>
      <c r="D126" s="21" t="s">
        <v>105</v>
      </c>
      <c r="E126" s="20"/>
      <c r="F126" s="38">
        <f>F127</f>
        <v>3551.8</v>
      </c>
      <c r="G126" s="58">
        <f>G127</f>
        <v>3551.8</v>
      </c>
    </row>
    <row r="127" spans="1:7" x14ac:dyDescent="0.25">
      <c r="A127" s="19" t="s">
        <v>99</v>
      </c>
      <c r="B127" s="20" t="s">
        <v>63</v>
      </c>
      <c r="C127" s="20" t="s">
        <v>53</v>
      </c>
      <c r="D127" s="21" t="s">
        <v>105</v>
      </c>
      <c r="E127" s="20" t="s">
        <v>13</v>
      </c>
      <c r="F127" s="38">
        <v>3551.8</v>
      </c>
      <c r="G127" s="59">
        <v>3551.8</v>
      </c>
    </row>
    <row r="128" spans="1:7" ht="39" x14ac:dyDescent="0.25">
      <c r="A128" s="22" t="s">
        <v>145</v>
      </c>
      <c r="B128" s="20" t="s">
        <v>63</v>
      </c>
      <c r="C128" s="20" t="s">
        <v>141</v>
      </c>
      <c r="D128" s="21"/>
      <c r="E128" s="20"/>
      <c r="F128" s="38">
        <v>7.2</v>
      </c>
      <c r="G128" s="59">
        <v>7.2</v>
      </c>
    </row>
    <row r="129" spans="1:7" x14ac:dyDescent="0.25">
      <c r="A129" s="19" t="s">
        <v>6</v>
      </c>
      <c r="B129" s="20" t="s">
        <v>63</v>
      </c>
      <c r="C129" s="20" t="s">
        <v>141</v>
      </c>
      <c r="D129" s="21" t="s">
        <v>105</v>
      </c>
      <c r="E129" s="20"/>
      <c r="F129" s="38">
        <v>7.2</v>
      </c>
      <c r="G129" s="59">
        <v>7.2</v>
      </c>
    </row>
    <row r="130" spans="1:7" x14ac:dyDescent="0.25">
      <c r="A130" s="19" t="s">
        <v>99</v>
      </c>
      <c r="B130" s="20" t="s">
        <v>63</v>
      </c>
      <c r="C130" s="20" t="s">
        <v>141</v>
      </c>
      <c r="D130" s="21" t="s">
        <v>105</v>
      </c>
      <c r="E130" s="20" t="s">
        <v>13</v>
      </c>
      <c r="F130" s="38">
        <v>7.2</v>
      </c>
      <c r="G130" s="59">
        <v>7.2</v>
      </c>
    </row>
    <row r="131" spans="1:7" ht="25.5" x14ac:dyDescent="0.25">
      <c r="A131" s="19" t="s">
        <v>52</v>
      </c>
      <c r="B131" s="20" t="s">
        <v>63</v>
      </c>
      <c r="C131" s="20" t="s">
        <v>51</v>
      </c>
      <c r="D131" s="21"/>
      <c r="E131" s="20"/>
      <c r="F131" s="38">
        <v>691</v>
      </c>
      <c r="G131" s="59">
        <v>691</v>
      </c>
    </row>
    <row r="132" spans="1:7" x14ac:dyDescent="0.25">
      <c r="A132" s="19" t="s">
        <v>6</v>
      </c>
      <c r="B132" s="20" t="s">
        <v>63</v>
      </c>
      <c r="C132" s="20" t="s">
        <v>51</v>
      </c>
      <c r="D132" s="21" t="s">
        <v>105</v>
      </c>
      <c r="E132" s="20"/>
      <c r="F132" s="38">
        <f>F133</f>
        <v>691</v>
      </c>
      <c r="G132" s="58">
        <f>G133</f>
        <v>691</v>
      </c>
    </row>
    <row r="133" spans="1:7" x14ac:dyDescent="0.25">
      <c r="A133" s="19" t="s">
        <v>99</v>
      </c>
      <c r="B133" s="20" t="s">
        <v>63</v>
      </c>
      <c r="C133" s="20" t="s">
        <v>51</v>
      </c>
      <c r="D133" s="21" t="s">
        <v>105</v>
      </c>
      <c r="E133" s="20" t="s">
        <v>13</v>
      </c>
      <c r="F133" s="38">
        <v>691</v>
      </c>
      <c r="G133" s="59">
        <v>691</v>
      </c>
    </row>
    <row r="134" spans="1:7" ht="25.5" x14ac:dyDescent="0.25">
      <c r="A134" s="19" t="s">
        <v>43</v>
      </c>
      <c r="B134" s="20" t="str">
        <f>B135</f>
        <v>9018011</v>
      </c>
      <c r="C134" s="20"/>
      <c r="D134" s="21"/>
      <c r="E134" s="20"/>
      <c r="F134" s="38">
        <f>F135</f>
        <v>100</v>
      </c>
      <c r="G134" s="58">
        <f>G135</f>
        <v>100</v>
      </c>
    </row>
    <row r="135" spans="1:7" x14ac:dyDescent="0.25">
      <c r="A135" s="31" t="s">
        <v>146</v>
      </c>
      <c r="B135" s="20" t="s">
        <v>64</v>
      </c>
      <c r="C135" s="20" t="s">
        <v>50</v>
      </c>
      <c r="D135" s="21"/>
      <c r="E135" s="20"/>
      <c r="F135" s="38">
        <f>F137</f>
        <v>100</v>
      </c>
      <c r="G135" s="58">
        <f>G137</f>
        <v>100</v>
      </c>
    </row>
    <row r="136" spans="1:7" x14ac:dyDescent="0.25">
      <c r="A136" s="8" t="s">
        <v>6</v>
      </c>
      <c r="B136" s="20" t="s">
        <v>64</v>
      </c>
      <c r="C136" s="20" t="s">
        <v>50</v>
      </c>
      <c r="D136" s="21" t="s">
        <v>105</v>
      </c>
      <c r="E136" s="20"/>
      <c r="F136" s="38">
        <f>F137</f>
        <v>100</v>
      </c>
      <c r="G136" s="58">
        <f>G137</f>
        <v>100</v>
      </c>
    </row>
    <row r="137" spans="1:7" x14ac:dyDescent="0.25">
      <c r="A137" s="19" t="s">
        <v>14</v>
      </c>
      <c r="B137" s="20" t="s">
        <v>64</v>
      </c>
      <c r="C137" s="20" t="s">
        <v>50</v>
      </c>
      <c r="D137" s="21" t="s">
        <v>105</v>
      </c>
      <c r="E137" s="20" t="s">
        <v>15</v>
      </c>
      <c r="F137" s="38">
        <v>100</v>
      </c>
      <c r="G137" s="59">
        <v>100</v>
      </c>
    </row>
    <row r="138" spans="1:7" ht="38.25" x14ac:dyDescent="0.25">
      <c r="A138" s="19" t="s">
        <v>17</v>
      </c>
      <c r="B138" s="20" t="s">
        <v>68</v>
      </c>
      <c r="C138" s="20"/>
      <c r="D138" s="21"/>
      <c r="E138" s="20"/>
      <c r="F138" s="38">
        <f t="shared" ref="F138:G140" si="15">F139</f>
        <v>15.4</v>
      </c>
      <c r="G138" s="58">
        <f t="shared" si="15"/>
        <v>15.4</v>
      </c>
    </row>
    <row r="139" spans="1:7" ht="25.5" x14ac:dyDescent="0.25">
      <c r="A139" s="19" t="s">
        <v>52</v>
      </c>
      <c r="B139" s="20" t="s">
        <v>68</v>
      </c>
      <c r="C139" s="20" t="s">
        <v>51</v>
      </c>
      <c r="D139" s="21"/>
      <c r="E139" s="20"/>
      <c r="F139" s="38">
        <f t="shared" si="15"/>
        <v>15.4</v>
      </c>
      <c r="G139" s="58">
        <f t="shared" si="15"/>
        <v>15.4</v>
      </c>
    </row>
    <row r="140" spans="1:7" x14ac:dyDescent="0.25">
      <c r="A140" s="8" t="s">
        <v>6</v>
      </c>
      <c r="B140" s="20" t="s">
        <v>68</v>
      </c>
      <c r="C140" s="20" t="s">
        <v>51</v>
      </c>
      <c r="D140" s="21" t="s">
        <v>105</v>
      </c>
      <c r="E140" s="20"/>
      <c r="F140" s="38">
        <f t="shared" si="15"/>
        <v>15.4</v>
      </c>
      <c r="G140" s="58">
        <f t="shared" si="15"/>
        <v>15.4</v>
      </c>
    </row>
    <row r="141" spans="1:7" x14ac:dyDescent="0.25">
      <c r="A141" s="8" t="s">
        <v>147</v>
      </c>
      <c r="B141" s="20" t="s">
        <v>68</v>
      </c>
      <c r="C141" s="20" t="s">
        <v>51</v>
      </c>
      <c r="D141" s="21" t="s">
        <v>105</v>
      </c>
      <c r="E141" s="20" t="s">
        <v>16</v>
      </c>
      <c r="F141" s="38">
        <v>15.4</v>
      </c>
      <c r="G141" s="59">
        <v>15.4</v>
      </c>
    </row>
    <row r="142" spans="1:7" ht="25.5" x14ac:dyDescent="0.25">
      <c r="A142" s="19" t="s">
        <v>69</v>
      </c>
      <c r="B142" s="20" t="s">
        <v>67</v>
      </c>
      <c r="C142" s="20"/>
      <c r="D142" s="21"/>
      <c r="E142" s="20"/>
      <c r="F142" s="38">
        <f t="shared" ref="F142:G144" si="16">F143</f>
        <v>2.5</v>
      </c>
      <c r="G142" s="38">
        <f t="shared" si="16"/>
        <v>2.5</v>
      </c>
    </row>
    <row r="143" spans="1:7" ht="25.5" x14ac:dyDescent="0.25">
      <c r="A143" s="19" t="s">
        <v>52</v>
      </c>
      <c r="B143" s="20" t="s">
        <v>67</v>
      </c>
      <c r="C143" s="20" t="s">
        <v>51</v>
      </c>
      <c r="D143" s="21"/>
      <c r="E143" s="20"/>
      <c r="F143" s="38">
        <f t="shared" si="16"/>
        <v>2.5</v>
      </c>
      <c r="G143" s="38">
        <f t="shared" si="16"/>
        <v>2.5</v>
      </c>
    </row>
    <row r="144" spans="1:7" x14ac:dyDescent="0.25">
      <c r="A144" s="8" t="s">
        <v>6</v>
      </c>
      <c r="B144" s="20" t="s">
        <v>67</v>
      </c>
      <c r="C144" s="20" t="s">
        <v>51</v>
      </c>
      <c r="D144" s="21" t="s">
        <v>105</v>
      </c>
      <c r="E144" s="20"/>
      <c r="F144" s="38">
        <f t="shared" si="16"/>
        <v>2.5</v>
      </c>
      <c r="G144" s="38">
        <f t="shared" si="16"/>
        <v>2.5</v>
      </c>
    </row>
    <row r="145" spans="1:7" x14ac:dyDescent="0.25">
      <c r="A145" s="8" t="s">
        <v>147</v>
      </c>
      <c r="B145" s="20" t="s">
        <v>67</v>
      </c>
      <c r="C145" s="20" t="s">
        <v>51</v>
      </c>
      <c r="D145" s="21" t="s">
        <v>105</v>
      </c>
      <c r="E145" s="20" t="s">
        <v>16</v>
      </c>
      <c r="F145" s="38">
        <v>2.5</v>
      </c>
      <c r="G145" s="44">
        <v>2.5</v>
      </c>
    </row>
    <row r="146" spans="1:7" ht="25.5" x14ac:dyDescent="0.25">
      <c r="A146" s="19" t="s">
        <v>70</v>
      </c>
      <c r="B146" s="20" t="s">
        <v>66</v>
      </c>
      <c r="C146" s="20"/>
      <c r="D146" s="21"/>
      <c r="E146" s="20"/>
      <c r="F146" s="40">
        <f t="shared" ref="F146:G148" si="17">F147</f>
        <v>69.603999999999999</v>
      </c>
      <c r="G146" s="40">
        <f t="shared" si="17"/>
        <v>69.603999999999999</v>
      </c>
    </row>
    <row r="147" spans="1:7" ht="25.5" x14ac:dyDescent="0.25">
      <c r="A147" s="19" t="s">
        <v>52</v>
      </c>
      <c r="B147" s="20" t="s">
        <v>66</v>
      </c>
      <c r="C147" s="20" t="s">
        <v>51</v>
      </c>
      <c r="D147" s="21"/>
      <c r="E147" s="20"/>
      <c r="F147" s="40">
        <f t="shared" si="17"/>
        <v>69.603999999999999</v>
      </c>
      <c r="G147" s="40">
        <f t="shared" si="17"/>
        <v>69.603999999999999</v>
      </c>
    </row>
    <row r="148" spans="1:7" x14ac:dyDescent="0.25">
      <c r="A148" s="8" t="s">
        <v>6</v>
      </c>
      <c r="B148" s="20" t="s">
        <v>66</v>
      </c>
      <c r="C148" s="20" t="s">
        <v>51</v>
      </c>
      <c r="D148" s="21" t="s">
        <v>105</v>
      </c>
      <c r="E148" s="20"/>
      <c r="F148" s="40">
        <f t="shared" si="17"/>
        <v>69.603999999999999</v>
      </c>
      <c r="G148" s="40">
        <f t="shared" si="17"/>
        <v>69.603999999999999</v>
      </c>
    </row>
    <row r="149" spans="1:7" x14ac:dyDescent="0.25">
      <c r="A149" s="8" t="s">
        <v>147</v>
      </c>
      <c r="B149" s="20" t="s">
        <v>66</v>
      </c>
      <c r="C149" s="20" t="s">
        <v>51</v>
      </c>
      <c r="D149" s="21" t="s">
        <v>105</v>
      </c>
      <c r="E149" s="20" t="s">
        <v>16</v>
      </c>
      <c r="F149" s="40">
        <v>69.603999999999999</v>
      </c>
      <c r="G149" s="43">
        <v>69.603999999999999</v>
      </c>
    </row>
    <row r="150" spans="1:7" ht="38.25" x14ac:dyDescent="0.25">
      <c r="A150" s="19" t="s">
        <v>44</v>
      </c>
      <c r="B150" s="20" t="s">
        <v>65</v>
      </c>
      <c r="C150" s="20"/>
      <c r="D150" s="21"/>
      <c r="E150" s="20"/>
      <c r="F150" s="39">
        <f t="shared" ref="F150:G152" si="18">F151</f>
        <v>266</v>
      </c>
      <c r="G150" s="39">
        <f t="shared" si="18"/>
        <v>266</v>
      </c>
    </row>
    <row r="151" spans="1:7" ht="25.5" x14ac:dyDescent="0.25">
      <c r="A151" s="19" t="s">
        <v>52</v>
      </c>
      <c r="B151" s="20" t="s">
        <v>65</v>
      </c>
      <c r="C151" s="20" t="s">
        <v>51</v>
      </c>
      <c r="D151" s="21"/>
      <c r="E151" s="20"/>
      <c r="F151" s="39">
        <f t="shared" si="18"/>
        <v>266</v>
      </c>
      <c r="G151" s="39">
        <f t="shared" si="18"/>
        <v>266</v>
      </c>
    </row>
    <row r="152" spans="1:7" x14ac:dyDescent="0.25">
      <c r="A152" s="8" t="s">
        <v>6</v>
      </c>
      <c r="B152" s="20" t="s">
        <v>65</v>
      </c>
      <c r="C152" s="20" t="s">
        <v>51</v>
      </c>
      <c r="D152" s="21" t="s">
        <v>105</v>
      </c>
      <c r="E152" s="20"/>
      <c r="F152" s="38">
        <f t="shared" si="18"/>
        <v>266</v>
      </c>
      <c r="G152" s="38">
        <f t="shared" si="18"/>
        <v>266</v>
      </c>
    </row>
    <row r="153" spans="1:7" x14ac:dyDescent="0.25">
      <c r="A153" s="8" t="s">
        <v>147</v>
      </c>
      <c r="B153" s="20" t="s">
        <v>65</v>
      </c>
      <c r="C153" s="20" t="s">
        <v>51</v>
      </c>
      <c r="D153" s="21" t="s">
        <v>105</v>
      </c>
      <c r="E153" s="20" t="s">
        <v>16</v>
      </c>
      <c r="F153" s="38">
        <v>266</v>
      </c>
      <c r="G153" s="38">
        <v>266</v>
      </c>
    </row>
    <row r="154" spans="1:7" ht="38.25" x14ac:dyDescent="0.25">
      <c r="A154" s="19" t="s">
        <v>96</v>
      </c>
      <c r="B154" s="20" t="s">
        <v>95</v>
      </c>
      <c r="C154" s="20"/>
      <c r="D154" s="21"/>
      <c r="E154" s="20"/>
      <c r="F154" s="38">
        <f t="shared" ref="F154:G156" si="19">F155</f>
        <v>26</v>
      </c>
      <c r="G154" s="38">
        <f t="shared" si="19"/>
        <v>26</v>
      </c>
    </row>
    <row r="155" spans="1:7" x14ac:dyDescent="0.25">
      <c r="A155" s="19" t="s">
        <v>142</v>
      </c>
      <c r="B155" s="20" t="s">
        <v>95</v>
      </c>
      <c r="C155" s="20" t="s">
        <v>76</v>
      </c>
      <c r="D155" s="21"/>
      <c r="E155" s="20"/>
      <c r="F155" s="38">
        <f t="shared" si="19"/>
        <v>26</v>
      </c>
      <c r="G155" s="38">
        <f t="shared" si="19"/>
        <v>26</v>
      </c>
    </row>
    <row r="156" spans="1:7" x14ac:dyDescent="0.25">
      <c r="A156" s="8" t="s">
        <v>6</v>
      </c>
      <c r="B156" s="20" t="s">
        <v>95</v>
      </c>
      <c r="C156" s="20" t="s">
        <v>76</v>
      </c>
      <c r="D156" s="21" t="s">
        <v>105</v>
      </c>
      <c r="E156" s="20"/>
      <c r="F156" s="38">
        <f t="shared" si="19"/>
        <v>26</v>
      </c>
      <c r="G156" s="38">
        <f t="shared" si="19"/>
        <v>26</v>
      </c>
    </row>
    <row r="157" spans="1:7" x14ac:dyDescent="0.25">
      <c r="A157" s="8" t="s">
        <v>147</v>
      </c>
      <c r="B157" s="20" t="s">
        <v>95</v>
      </c>
      <c r="C157" s="20" t="s">
        <v>76</v>
      </c>
      <c r="D157" s="21" t="s">
        <v>105</v>
      </c>
      <c r="E157" s="20" t="s">
        <v>16</v>
      </c>
      <c r="F157" s="38">
        <v>26</v>
      </c>
      <c r="G157" s="38">
        <v>26</v>
      </c>
    </row>
    <row r="158" spans="1:7" x14ac:dyDescent="0.25">
      <c r="A158" s="19" t="s">
        <v>136</v>
      </c>
      <c r="B158" s="20" t="s">
        <v>137</v>
      </c>
      <c r="C158" s="20"/>
      <c r="D158" s="21"/>
      <c r="E158" s="20"/>
      <c r="F158" s="39">
        <f t="shared" ref="F158:G160" si="20">F159</f>
        <v>500</v>
      </c>
      <c r="G158" s="39">
        <f t="shared" si="20"/>
        <v>900</v>
      </c>
    </row>
    <row r="159" spans="1:7" ht="25.5" x14ac:dyDescent="0.25">
      <c r="A159" s="19" t="s">
        <v>52</v>
      </c>
      <c r="B159" s="20" t="s">
        <v>137</v>
      </c>
      <c r="C159" s="20" t="s">
        <v>51</v>
      </c>
      <c r="D159" s="21"/>
      <c r="E159" s="20"/>
      <c r="F159" s="39">
        <f t="shared" si="20"/>
        <v>500</v>
      </c>
      <c r="G159" s="39">
        <f t="shared" si="20"/>
        <v>900</v>
      </c>
    </row>
    <row r="160" spans="1:7" x14ac:dyDescent="0.25">
      <c r="A160" s="8" t="s">
        <v>6</v>
      </c>
      <c r="B160" s="20" t="s">
        <v>137</v>
      </c>
      <c r="C160" s="20" t="s">
        <v>51</v>
      </c>
      <c r="D160" s="21" t="s">
        <v>105</v>
      </c>
      <c r="E160" s="20"/>
      <c r="F160" s="38">
        <f t="shared" si="20"/>
        <v>500</v>
      </c>
      <c r="G160" s="38">
        <f t="shared" si="20"/>
        <v>900</v>
      </c>
    </row>
    <row r="161" spans="1:7" x14ac:dyDescent="0.25">
      <c r="A161" s="8" t="s">
        <v>147</v>
      </c>
      <c r="B161" s="20" t="s">
        <v>137</v>
      </c>
      <c r="C161" s="20" t="s">
        <v>51</v>
      </c>
      <c r="D161" s="21" t="s">
        <v>105</v>
      </c>
      <c r="E161" s="20" t="s">
        <v>16</v>
      </c>
      <c r="F161" s="38">
        <v>500</v>
      </c>
      <c r="G161" s="38">
        <v>900</v>
      </c>
    </row>
    <row r="162" spans="1:7" ht="25.5" x14ac:dyDescent="0.25">
      <c r="A162" s="8" t="s">
        <v>156</v>
      </c>
      <c r="B162" s="20" t="s">
        <v>159</v>
      </c>
      <c r="C162" s="20"/>
      <c r="D162" s="21"/>
      <c r="E162" s="20"/>
      <c r="F162" s="38">
        <f>F163</f>
        <v>467.4</v>
      </c>
      <c r="G162" s="38">
        <f>G163</f>
        <v>467.4</v>
      </c>
    </row>
    <row r="163" spans="1:7" ht="25.5" x14ac:dyDescent="0.25">
      <c r="A163" s="19" t="s">
        <v>148</v>
      </c>
      <c r="B163" s="20" t="s">
        <v>71</v>
      </c>
      <c r="C163" s="20"/>
      <c r="D163" s="21"/>
      <c r="E163" s="20"/>
      <c r="F163" s="38">
        <f>F164+F167</f>
        <v>467.4</v>
      </c>
      <c r="G163" s="38">
        <f>G164+G167</f>
        <v>467.4</v>
      </c>
    </row>
    <row r="164" spans="1:7" ht="39" x14ac:dyDescent="0.25">
      <c r="A164" s="22" t="s">
        <v>54</v>
      </c>
      <c r="B164" s="20" t="s">
        <v>71</v>
      </c>
      <c r="C164" s="20" t="s">
        <v>53</v>
      </c>
      <c r="D164" s="21"/>
      <c r="E164" s="20"/>
      <c r="F164" s="38">
        <f>F165</f>
        <v>426.4</v>
      </c>
      <c r="G164" s="38">
        <f>G165</f>
        <v>426.4</v>
      </c>
    </row>
    <row r="165" spans="1:7" x14ac:dyDescent="0.25">
      <c r="A165" s="19" t="s">
        <v>18</v>
      </c>
      <c r="B165" s="20" t="s">
        <v>71</v>
      </c>
      <c r="C165" s="20" t="s">
        <v>53</v>
      </c>
      <c r="D165" s="21" t="s">
        <v>109</v>
      </c>
      <c r="E165" s="20"/>
      <c r="F165" s="38">
        <f>F166</f>
        <v>426.4</v>
      </c>
      <c r="G165" s="38">
        <f>G166</f>
        <v>426.4</v>
      </c>
    </row>
    <row r="166" spans="1:7" x14ac:dyDescent="0.25">
      <c r="A166" s="19" t="s">
        <v>19</v>
      </c>
      <c r="B166" s="20" t="s">
        <v>71</v>
      </c>
      <c r="C166" s="20" t="s">
        <v>53</v>
      </c>
      <c r="D166" s="21" t="s">
        <v>109</v>
      </c>
      <c r="E166" s="20" t="s">
        <v>20</v>
      </c>
      <c r="F166" s="38">
        <v>426.4</v>
      </c>
      <c r="G166" s="38">
        <v>426.4</v>
      </c>
    </row>
    <row r="167" spans="1:7" ht="25.5" x14ac:dyDescent="0.25">
      <c r="A167" s="19" t="s">
        <v>52</v>
      </c>
      <c r="B167" s="20" t="s">
        <v>71</v>
      </c>
      <c r="C167" s="20" t="s">
        <v>51</v>
      </c>
      <c r="D167" s="21"/>
      <c r="E167" s="20"/>
      <c r="F167" s="38">
        <f>F168</f>
        <v>41</v>
      </c>
      <c r="G167" s="38">
        <f>G168</f>
        <v>41</v>
      </c>
    </row>
    <row r="168" spans="1:7" x14ac:dyDescent="0.25">
      <c r="A168" s="19" t="s">
        <v>18</v>
      </c>
      <c r="B168" s="20" t="s">
        <v>71</v>
      </c>
      <c r="C168" s="20" t="s">
        <v>51</v>
      </c>
      <c r="D168" s="21" t="s">
        <v>109</v>
      </c>
      <c r="E168" s="20"/>
      <c r="F168" s="38">
        <f>F169</f>
        <v>41</v>
      </c>
      <c r="G168" s="38">
        <f>G169</f>
        <v>41</v>
      </c>
    </row>
    <row r="169" spans="1:7" x14ac:dyDescent="0.25">
      <c r="A169" s="19" t="s">
        <v>19</v>
      </c>
      <c r="B169" s="20" t="s">
        <v>71</v>
      </c>
      <c r="C169" s="20" t="s">
        <v>51</v>
      </c>
      <c r="D169" s="21" t="s">
        <v>109</v>
      </c>
      <c r="E169" s="20" t="s">
        <v>20</v>
      </c>
      <c r="F169" s="38">
        <v>41</v>
      </c>
      <c r="G169" s="38">
        <v>41</v>
      </c>
    </row>
    <row r="170" spans="1:7" ht="25.5" x14ac:dyDescent="0.25">
      <c r="A170" s="19" t="s">
        <v>157</v>
      </c>
      <c r="B170" s="20" t="s">
        <v>160</v>
      </c>
      <c r="C170" s="20"/>
      <c r="D170" s="21"/>
      <c r="E170" s="20"/>
      <c r="F170" s="38">
        <f>F171</f>
        <v>77.72</v>
      </c>
      <c r="G170" s="38">
        <f>G171</f>
        <v>77.72</v>
      </c>
    </row>
    <row r="171" spans="1:7" ht="25.5" x14ac:dyDescent="0.25">
      <c r="A171" s="19" t="s">
        <v>149</v>
      </c>
      <c r="B171" s="14" t="s">
        <v>75</v>
      </c>
      <c r="C171" s="15"/>
      <c r="D171" s="15"/>
      <c r="E171" s="15"/>
      <c r="F171" s="41">
        <f t="shared" ref="F171:G173" si="21">F172</f>
        <v>77.72</v>
      </c>
      <c r="G171" s="41">
        <f t="shared" si="21"/>
        <v>77.72</v>
      </c>
    </row>
    <row r="172" spans="1:7" x14ac:dyDescent="0.25">
      <c r="A172" s="19" t="s">
        <v>150</v>
      </c>
      <c r="B172" s="20" t="s">
        <v>75</v>
      </c>
      <c r="C172" s="20" t="s">
        <v>76</v>
      </c>
      <c r="D172" s="21"/>
      <c r="E172" s="20"/>
      <c r="F172" s="38">
        <f t="shared" si="21"/>
        <v>77.72</v>
      </c>
      <c r="G172" s="38">
        <f t="shared" si="21"/>
        <v>77.72</v>
      </c>
    </row>
    <row r="173" spans="1:7" x14ac:dyDescent="0.25">
      <c r="A173" s="31" t="s">
        <v>151</v>
      </c>
      <c r="B173" s="20" t="s">
        <v>75</v>
      </c>
      <c r="C173" s="20" t="s">
        <v>76</v>
      </c>
      <c r="D173" s="21" t="s">
        <v>104</v>
      </c>
      <c r="E173" s="20"/>
      <c r="F173" s="38">
        <f t="shared" si="21"/>
        <v>77.72</v>
      </c>
      <c r="G173" s="38">
        <f t="shared" si="21"/>
        <v>77.72</v>
      </c>
    </row>
    <row r="174" spans="1:7" x14ac:dyDescent="0.25">
      <c r="A174" s="8" t="s">
        <v>23</v>
      </c>
      <c r="B174" s="20" t="s">
        <v>75</v>
      </c>
      <c r="C174" s="20" t="s">
        <v>76</v>
      </c>
      <c r="D174" s="21" t="s">
        <v>104</v>
      </c>
      <c r="E174" s="20" t="s">
        <v>24</v>
      </c>
      <c r="F174" s="38">
        <v>77.72</v>
      </c>
      <c r="G174" s="38">
        <v>77.72</v>
      </c>
    </row>
    <row r="175" spans="1:7" x14ac:dyDescent="0.25">
      <c r="A175" s="8" t="s">
        <v>158</v>
      </c>
      <c r="B175" s="20" t="s">
        <v>161</v>
      </c>
      <c r="C175" s="20"/>
      <c r="D175" s="21"/>
      <c r="E175" s="20"/>
      <c r="F175" s="28">
        <f>F176+F180</f>
        <v>29.286000000000001</v>
      </c>
      <c r="G175" s="27">
        <f>G176+G180</f>
        <v>29.286000000000001</v>
      </c>
    </row>
    <row r="176" spans="1:7" ht="38.25" x14ac:dyDescent="0.25">
      <c r="A176" s="19" t="s">
        <v>94</v>
      </c>
      <c r="B176" s="20" t="s">
        <v>89</v>
      </c>
      <c r="C176" s="20"/>
      <c r="D176" s="21"/>
      <c r="E176" s="20"/>
      <c r="F176" s="40">
        <f t="shared" ref="F176:G178" si="22">F177</f>
        <v>9.2859999999999996</v>
      </c>
      <c r="G176" s="40">
        <f t="shared" si="22"/>
        <v>9.2859999999999996</v>
      </c>
    </row>
    <row r="177" spans="1:7" ht="25.5" x14ac:dyDescent="0.25">
      <c r="A177" s="19" t="s">
        <v>52</v>
      </c>
      <c r="B177" s="14" t="str">
        <f>B178</f>
        <v>9097555</v>
      </c>
      <c r="C177" s="14">
        <v>244</v>
      </c>
      <c r="D177" s="37"/>
      <c r="E177" s="37"/>
      <c r="F177" s="42">
        <f t="shared" si="22"/>
        <v>9.2859999999999996</v>
      </c>
      <c r="G177" s="42">
        <f t="shared" si="22"/>
        <v>9.2859999999999996</v>
      </c>
    </row>
    <row r="178" spans="1:7" x14ac:dyDescent="0.25">
      <c r="A178" s="19" t="s">
        <v>33</v>
      </c>
      <c r="B178" s="20" t="s">
        <v>89</v>
      </c>
      <c r="C178" s="20" t="s">
        <v>51</v>
      </c>
      <c r="D178" s="21" t="s">
        <v>110</v>
      </c>
      <c r="E178" s="20"/>
      <c r="F178" s="40">
        <f t="shared" si="22"/>
        <v>9.2859999999999996</v>
      </c>
      <c r="G178" s="40">
        <f t="shared" si="22"/>
        <v>9.2859999999999996</v>
      </c>
    </row>
    <row r="179" spans="1:7" x14ac:dyDescent="0.25">
      <c r="A179" s="19" t="s">
        <v>34</v>
      </c>
      <c r="B179" s="20" t="s">
        <v>89</v>
      </c>
      <c r="C179" s="20" t="s">
        <v>51</v>
      </c>
      <c r="D179" s="21" t="s">
        <v>110</v>
      </c>
      <c r="E179" s="20" t="s">
        <v>35</v>
      </c>
      <c r="F179" s="40">
        <v>9.2859999999999996</v>
      </c>
      <c r="G179" s="40">
        <v>9.2859999999999996</v>
      </c>
    </row>
    <row r="180" spans="1:7" ht="38.25" x14ac:dyDescent="0.25">
      <c r="A180" s="19" t="s">
        <v>42</v>
      </c>
      <c r="B180" s="20" t="str">
        <f>B181</f>
        <v>9098555</v>
      </c>
      <c r="C180" s="20"/>
      <c r="D180" s="21"/>
      <c r="E180" s="20"/>
      <c r="F180" s="39">
        <f t="shared" ref="F180:G182" si="23">F181</f>
        <v>20</v>
      </c>
      <c r="G180" s="39">
        <f t="shared" si="23"/>
        <v>20</v>
      </c>
    </row>
    <row r="181" spans="1:7" ht="25.5" x14ac:dyDescent="0.25">
      <c r="A181" s="19" t="s">
        <v>52</v>
      </c>
      <c r="B181" s="20" t="str">
        <f>B182</f>
        <v>9098555</v>
      </c>
      <c r="C181" s="20" t="s">
        <v>51</v>
      </c>
      <c r="D181" s="21"/>
      <c r="E181" s="20"/>
      <c r="F181" s="39">
        <f t="shared" si="23"/>
        <v>20</v>
      </c>
      <c r="G181" s="39">
        <f t="shared" si="23"/>
        <v>20</v>
      </c>
    </row>
    <row r="182" spans="1:7" x14ac:dyDescent="0.25">
      <c r="A182" s="19" t="s">
        <v>33</v>
      </c>
      <c r="B182" s="20" t="s">
        <v>88</v>
      </c>
      <c r="C182" s="20" t="s">
        <v>51</v>
      </c>
      <c r="D182" s="21" t="s">
        <v>110</v>
      </c>
      <c r="E182" s="20"/>
      <c r="F182" s="38">
        <f t="shared" si="23"/>
        <v>20</v>
      </c>
      <c r="G182" s="38">
        <f t="shared" si="23"/>
        <v>20</v>
      </c>
    </row>
    <row r="183" spans="1:7" x14ac:dyDescent="0.25">
      <c r="A183" s="19" t="s">
        <v>34</v>
      </c>
      <c r="B183" s="20" t="s">
        <v>88</v>
      </c>
      <c r="C183" s="20" t="s">
        <v>51</v>
      </c>
      <c r="D183" s="21" t="s">
        <v>110</v>
      </c>
      <c r="E183" s="20" t="s">
        <v>35</v>
      </c>
      <c r="F183" s="38">
        <v>20</v>
      </c>
      <c r="G183" s="38">
        <v>20</v>
      </c>
    </row>
    <row r="184" spans="1:7" x14ac:dyDescent="0.25">
      <c r="A184" s="23" t="s">
        <v>92</v>
      </c>
      <c r="B184" s="24"/>
      <c r="C184" s="24"/>
      <c r="D184" s="25"/>
      <c r="E184" s="24"/>
      <c r="F184" s="38">
        <f>F13+F72+F105</f>
        <v>19653.59</v>
      </c>
      <c r="G184" s="38">
        <f>G13+G72+G105</f>
        <v>19550.09</v>
      </c>
    </row>
    <row r="186" spans="1:7" x14ac:dyDescent="0.25">
      <c r="F186" s="18"/>
      <c r="G186" s="18"/>
    </row>
  </sheetData>
  <mergeCells count="6">
    <mergeCell ref="G10:G11"/>
    <mergeCell ref="B10:E10"/>
    <mergeCell ref="F10:F11"/>
    <mergeCell ref="A10:A11"/>
    <mergeCell ref="A7:F7"/>
    <mergeCell ref="A8:F8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66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2014-01-20T01:38:13Z</cp:lastPrinted>
  <dcterms:created xsi:type="dcterms:W3CDTF">2011-08-29T03:04:42Z</dcterms:created>
  <dcterms:modified xsi:type="dcterms:W3CDTF">2014-01-20T02:35:01Z</dcterms:modified>
</cp:coreProperties>
</file>