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05" windowWidth="15480" windowHeight="9540"/>
  </bookViews>
  <sheets>
    <sheet name="Лист1" sheetId="1" r:id="rId1"/>
  </sheets>
  <definedNames>
    <definedName name="_xlnm.Print_Titles" localSheetId="0">Лист1!$13:$14</definedName>
  </definedNames>
  <calcPr calcId="145621"/>
</workbook>
</file>

<file path=xl/calcChain.xml><?xml version="1.0" encoding="utf-8"?>
<calcChain xmlns="http://schemas.openxmlformats.org/spreadsheetml/2006/main">
  <c r="F125" i="1" l="1"/>
  <c r="F100" i="1"/>
  <c r="F116" i="1"/>
  <c r="F49" i="1" l="1"/>
  <c r="F118" i="1" l="1"/>
  <c r="F117" i="1" s="1"/>
  <c r="F41" i="1" l="1"/>
  <c r="F80" i="1"/>
  <c r="F79" i="1" s="1"/>
  <c r="F78" i="1" s="1"/>
  <c r="F85" i="1"/>
  <c r="F84" i="1" s="1"/>
  <c r="F82" i="1" l="1"/>
  <c r="F51" i="1"/>
  <c r="F50" i="1" s="1"/>
  <c r="F109" i="1" l="1"/>
  <c r="F108" i="1" s="1"/>
  <c r="F40" i="1" l="1"/>
  <c r="F76" i="1"/>
  <c r="F75" i="1" s="1"/>
  <c r="F74" i="1" s="1"/>
  <c r="F39" i="1" l="1"/>
  <c r="F38" i="1" s="1"/>
  <c r="F132" i="1"/>
  <c r="F131" i="1" s="1"/>
  <c r="F25" i="1" l="1"/>
  <c r="F24" i="1" s="1"/>
  <c r="F23" i="1" s="1"/>
  <c r="F22" i="1" s="1"/>
  <c r="F35" i="1"/>
  <c r="F34" i="1" s="1"/>
  <c r="F33" i="1" s="1"/>
  <c r="F32" i="1" s="1"/>
  <c r="F48" i="1"/>
  <c r="F47" i="1" s="1"/>
  <c r="F46" i="1" s="1"/>
  <c r="F63" i="1"/>
  <c r="F62" i="1" s="1"/>
  <c r="F61" i="1" s="1"/>
  <c r="F67" i="1"/>
  <c r="F66" i="1" s="1"/>
  <c r="F65" i="1" s="1"/>
  <c r="F71" i="1"/>
  <c r="F70" i="1" s="1"/>
  <c r="F69" i="1" s="1"/>
  <c r="F89" i="1"/>
  <c r="F88" i="1" s="1"/>
  <c r="F112" i="1"/>
  <c r="F111" i="1" s="1"/>
  <c r="F129" i="1"/>
  <c r="F128" i="1" s="1"/>
  <c r="F127" i="1" s="1"/>
  <c r="F138" i="1"/>
  <c r="F140" i="1"/>
  <c r="F145" i="1"/>
  <c r="F144" i="1" s="1"/>
  <c r="F143" i="1" s="1"/>
  <c r="F142" i="1" s="1"/>
  <c r="F104" i="1"/>
  <c r="F106" i="1"/>
  <c r="F30" i="1"/>
  <c r="F29" i="1" s="1"/>
  <c r="F99" i="1"/>
  <c r="F20" i="1"/>
  <c r="F19" i="1" s="1"/>
  <c r="F18" i="1" s="1"/>
  <c r="F17" i="1" s="1"/>
  <c r="F44" i="1"/>
  <c r="F43" i="1" s="1"/>
  <c r="F42" i="1" s="1"/>
  <c r="F57" i="1"/>
  <c r="F56" i="1" s="1"/>
  <c r="F55" i="1" s="1"/>
  <c r="F54" i="1" s="1"/>
  <c r="F53" i="1" s="1"/>
  <c r="F93" i="1"/>
  <c r="F92" i="1" s="1"/>
  <c r="F91" i="1" s="1"/>
  <c r="F115" i="1"/>
  <c r="F114" i="1" s="1"/>
  <c r="F124" i="1"/>
  <c r="F98" i="1" l="1"/>
  <c r="F97" i="1"/>
  <c r="F96" i="1" s="1"/>
  <c r="F37" i="1"/>
  <c r="F60" i="1"/>
  <c r="F59" i="1" s="1"/>
  <c r="F137" i="1"/>
  <c r="F136" i="1" s="1"/>
  <c r="F135" i="1" s="1"/>
  <c r="F134" i="1" s="1"/>
  <c r="F103" i="1"/>
  <c r="F102" i="1" s="1"/>
  <c r="F101" i="1" s="1"/>
  <c r="F123" i="1"/>
  <c r="F122" i="1" s="1"/>
  <c r="F121" i="1" s="1"/>
  <c r="F28" i="1"/>
  <c r="F27" i="1" s="1"/>
  <c r="F87" i="1"/>
  <c r="F73" i="1" s="1"/>
  <c r="F95" i="1" l="1"/>
  <c r="F16" i="1"/>
  <c r="F120" i="1"/>
  <c r="F147" i="1" l="1"/>
  <c r="F15" i="1" s="1"/>
</calcChain>
</file>

<file path=xl/sharedStrings.xml><?xml version="1.0" encoding="utf-8"?>
<sst xmlns="http://schemas.openxmlformats.org/spreadsheetml/2006/main" count="659" uniqueCount="230">
  <si>
    <t>Код ведомства</t>
  </si>
  <si>
    <t>Наименование главных распорядителей и наименование показателей бюджетной классификации</t>
  </si>
  <si>
    <t>Раздел-подраздел</t>
  </si>
  <si>
    <t>Целевая статья</t>
  </si>
  <si>
    <t>Вид расходов</t>
  </si>
  <si>
    <t>Сумма на год</t>
  </si>
  <si>
    <t>1</t>
  </si>
  <si>
    <t>2</t>
  </si>
  <si>
    <t>3</t>
  </si>
  <si>
    <t>4</t>
  </si>
  <si>
    <t>5</t>
  </si>
  <si>
    <t>6</t>
  </si>
  <si>
    <t>(руб.)</t>
  </si>
  <si>
    <t>552</t>
  </si>
  <si>
    <t>Администрация пгт Большая Ирба</t>
  </si>
  <si>
    <t/>
  </si>
  <si>
    <t>Общегосударственные вопросы</t>
  </si>
  <si>
    <t>0100</t>
  </si>
  <si>
    <t>Функционирование высшего должностного лица субъекта Российской Федерации и муниципального образования</t>
  </si>
  <si>
    <t>0102</t>
  </si>
  <si>
    <t>Руководство и управление в сфере установленных функций органов государственной власти субъектов Российской Федерации  и органов местного самоуправления</t>
  </si>
  <si>
    <t>0020000</t>
  </si>
  <si>
    <t>Глава муниципального образования</t>
  </si>
  <si>
    <t>0020300</t>
  </si>
  <si>
    <t>0020303</t>
  </si>
  <si>
    <t>Выполнение функций органами местного самоуправления</t>
  </si>
  <si>
    <t>500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</si>
  <si>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</si>
  <si>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</si>
  <si>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>Центральный аппарат</t>
  </si>
  <si>
    <t>0020400</t>
  </si>
  <si>
    <t>Центральный аппарат муниципального образования</t>
  </si>
  <si>
    <t>0020403</t>
  </si>
  <si>
    <t xml:space="preserve"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 </t>
  </si>
  <si>
    <t>0104</t>
  </si>
  <si>
    <t>Резервные фонды</t>
  </si>
  <si>
    <t>0111</t>
  </si>
  <si>
    <t>0700000</t>
  </si>
  <si>
    <t>Резервные фонды местных администраций</t>
  </si>
  <si>
    <t>0700500</t>
  </si>
  <si>
    <t>0700503</t>
  </si>
  <si>
    <t>184</t>
  </si>
  <si>
    <t>Другие общегосударственные вопросы</t>
  </si>
  <si>
    <t>0113</t>
  </si>
  <si>
    <t>Реализация государственных функций, связанных с общегосударственным управлением</t>
  </si>
  <si>
    <t>0920000</t>
  </si>
  <si>
    <t>Выполнение других обязательств государства</t>
  </si>
  <si>
    <t>0920300</t>
  </si>
  <si>
    <t>выполнение других обязательств мун.образования</t>
  </si>
  <si>
    <t>0920303</t>
  </si>
  <si>
    <t>Межбюджетные трансферты</t>
  </si>
  <si>
    <t>5210000</t>
  </si>
  <si>
    <t>5210200</t>
  </si>
  <si>
    <t>Осуществление государственных полномочий по созданию и обеспечению деятельности административных комиссий</t>
  </si>
  <si>
    <t>5210271</t>
  </si>
  <si>
    <t>Целевые программы муниципальных образований</t>
  </si>
  <si>
    <t>7950000</t>
  </si>
  <si>
    <t>Целевая программа "Энергосбережение и повышение энергетической эффективности на 2011-2015 годы"</t>
  </si>
  <si>
    <t>Национальная оборона</t>
  </si>
  <si>
    <t>0200</t>
  </si>
  <si>
    <t>Мобилизационная  и вневойсковая подготовка</t>
  </si>
  <si>
    <t>0203</t>
  </si>
  <si>
    <t>Руководство и управление в сфере установленных функций</t>
  </si>
  <si>
    <t>0010000</t>
  </si>
  <si>
    <t>Осуществление первичного воинского учета на территориях, где отсутствуют военные комиссариаты</t>
  </si>
  <si>
    <t>0013600</t>
  </si>
  <si>
    <t>Осушествление первичного воинского учета на территориях, где отсутствуот военные комиссариаты, за счет средств федерального бюджета</t>
  </si>
  <si>
    <t>0013601</t>
  </si>
  <si>
    <t>Национальная безопасность и правоохранительная деятельность</t>
  </si>
  <si>
    <t>0300</t>
  </si>
  <si>
    <t>Обеспечение пожарной безопасности</t>
  </si>
  <si>
    <t>0310</t>
  </si>
  <si>
    <t>Региональные целевые программы</t>
  </si>
  <si>
    <t>5220000</t>
  </si>
  <si>
    <t>5227200</t>
  </si>
  <si>
    <t>5227202</t>
  </si>
  <si>
    <t>9220000</t>
  </si>
  <si>
    <t xml:space="preserve">Софинанирование долгосрочной целевой программы"Обеспечение пожарной безопасности сельских населенных пунктов Красноярского края на 2011-2013 годы" </t>
  </si>
  <si>
    <t>9227200</t>
  </si>
  <si>
    <t>9227202</t>
  </si>
  <si>
    <t>Другие вопросы в области национальной безопасности и правоохранительной деятельности</t>
  </si>
  <si>
    <t>0314</t>
  </si>
  <si>
    <t>7950303</t>
  </si>
  <si>
    <t>НАЦИОНАЛЬНАЯ ЭКОНОМИКА</t>
  </si>
  <si>
    <t>0400</t>
  </si>
  <si>
    <t>Другие вопросы в области национальной экономики</t>
  </si>
  <si>
    <t>0412</t>
  </si>
  <si>
    <t>Мероприятия в области строительства,  архитектуры и градостроительства</t>
  </si>
  <si>
    <t>3380000</t>
  </si>
  <si>
    <t xml:space="preserve">Мероприятия в области строительства, архитектуры и градостроительства в поселениях </t>
  </si>
  <si>
    <t>3380003</t>
  </si>
  <si>
    <t>Реализация государственных функций в области национальной экономики</t>
  </si>
  <si>
    <t>3400000</t>
  </si>
  <si>
    <t>Мероприятия по землеустройству и землепользованию</t>
  </si>
  <si>
    <t>3400300</t>
  </si>
  <si>
    <t>3400303</t>
  </si>
  <si>
    <t>Жилищно-коммунальное хозяйство</t>
  </si>
  <si>
    <t>0500</t>
  </si>
  <si>
    <t>Коммунальное хозяйство</t>
  </si>
  <si>
    <t>0502</t>
  </si>
  <si>
    <t xml:space="preserve">Поддержка коммунального хозяйства </t>
  </si>
  <si>
    <t>3510000</t>
  </si>
  <si>
    <t>Мероприятия в области коммунального хозяйства</t>
  </si>
  <si>
    <t>3510503</t>
  </si>
  <si>
    <t>Благоустройство</t>
  </si>
  <si>
    <t>0503</t>
  </si>
  <si>
    <t>6000000</t>
  </si>
  <si>
    <t>Уличное освещение</t>
  </si>
  <si>
    <t>6000100</t>
  </si>
  <si>
    <t>уличное освещение поселений</t>
  </si>
  <si>
    <t>6000103</t>
  </si>
  <si>
    <t>Содержание уличного освещения</t>
  </si>
  <si>
    <t>6000113</t>
  </si>
  <si>
    <t>Озеленение</t>
  </si>
  <si>
    <t>6000300</t>
  </si>
  <si>
    <t>Озеленение  поселений</t>
  </si>
  <si>
    <t>6000303</t>
  </si>
  <si>
    <t>Организация и содержание мест захоронения</t>
  </si>
  <si>
    <t>6000400</t>
  </si>
  <si>
    <t>Организация и содержание мест захоронения поселений</t>
  </si>
  <si>
    <t>6000403</t>
  </si>
  <si>
    <t>Прочие мероприятия по благоустройству городских округов и поселений</t>
  </si>
  <si>
    <t>6000500</t>
  </si>
  <si>
    <t>Прочие мероприятия по благоустройству поселений</t>
  </si>
  <si>
    <t>6000503</t>
  </si>
  <si>
    <t>0800</t>
  </si>
  <si>
    <t>Культура</t>
  </si>
  <si>
    <t>0801</t>
  </si>
  <si>
    <t>Дворцы и дома культуры, другие учреждения культуры и средств массовой информации</t>
  </si>
  <si>
    <t>4400000</t>
  </si>
  <si>
    <t>Обеспечение деятельности подведомственных учреждений</t>
  </si>
  <si>
    <t>4409900</t>
  </si>
  <si>
    <t>Обеспечение  деятельности подведомственных учреждений  за счет местного бюджета</t>
  </si>
  <si>
    <t>4409903</t>
  </si>
  <si>
    <t>001</t>
  </si>
  <si>
    <t>Библиотеки</t>
  </si>
  <si>
    <t>4420000</t>
  </si>
  <si>
    <t>4429900</t>
  </si>
  <si>
    <t>Обеспечение деятельности подведомственных учреждений за счет местного бюджета</t>
  </si>
  <si>
    <t>4429903</t>
  </si>
  <si>
    <t>Иные безвозмездные и безвозвратные перечисления</t>
  </si>
  <si>
    <t>5200000</t>
  </si>
  <si>
    <t>Здравоохранение</t>
  </si>
  <si>
    <t>0900</t>
  </si>
  <si>
    <t>Другие вопросы в области здравоохранения</t>
  </si>
  <si>
    <t>0909</t>
  </si>
  <si>
    <t>5205500</t>
  </si>
  <si>
    <t>Организация и проведение акарицидных обработок мест массового отдыха населения за счет краевого бюджета</t>
  </si>
  <si>
    <t>5205501</t>
  </si>
  <si>
    <t>5205503</t>
  </si>
  <si>
    <t>Физическая культура и спорт</t>
  </si>
  <si>
    <t>1100</t>
  </si>
  <si>
    <t>Другие вопросы в области физической культуры и спорта</t>
  </si>
  <si>
    <t>1105</t>
  </si>
  <si>
    <t>Физкультурно-оздоровительная работа и спортивные мероприятия</t>
  </si>
  <si>
    <t>5120000</t>
  </si>
  <si>
    <t>Мероприятия в области физической культуры поселения</t>
  </si>
  <si>
    <t>5129703</t>
  </si>
  <si>
    <t>ВСЕГО</t>
  </si>
  <si>
    <t>Приложение №6</t>
  </si>
  <si>
    <t xml:space="preserve">Совета депутатов </t>
  </si>
  <si>
    <t xml:space="preserve">Глава муниципального образования
</t>
  </si>
  <si>
    <t>0409</t>
  </si>
  <si>
    <t>Краевая целевая программа "Обеспечение пожарной безопасности сельских населенных пунктов Красноярского края на  2011-2013 годы" - обеспечение первичных мер пожарной безопасности</t>
  </si>
  <si>
    <t>Краевая целевая программа "Обеспечение пожарной безопасности сельских населенных пунктов  Красноярского края на  2011-2013 годы" - обеспечение первичных мер пожарной безопасности</t>
  </si>
  <si>
    <t xml:space="preserve">Субвенция бюджетам муниципальных образований для финансового обеспечения расходных обязательств муниципальных образований, возникающих при выполнении Российской Федерации, субъектов Российской Федерации  переданных для осуществления органам местного самоуправления в устаноленом порядке </t>
  </si>
  <si>
    <t>Мероприятия по землеустройству и землепользованию поселений</t>
  </si>
  <si>
    <t>3510500</t>
  </si>
  <si>
    <t>Мероприятия в области коммунального хозяйства  поселений</t>
  </si>
  <si>
    <t xml:space="preserve">ВЕДОМСТВЕННАЯ СТРУКТУРА  РАСХОДОВ МЕСТНОГО БЮДЖЕТА </t>
  </si>
  <si>
    <t>079</t>
  </si>
  <si>
    <t>Мероприятия в области здравоохранения, спорта и физической культуры</t>
  </si>
  <si>
    <t>455</t>
  </si>
  <si>
    <t>Мероприятия в области здравоохранения, спорта и физической культуры, туризма</t>
  </si>
  <si>
    <t>Организация и проведение акарицидных обработок мест массового отдыха населения за счет средств местного бюджета</t>
  </si>
  <si>
    <t xml:space="preserve">Организация и проведение акарицидных обработок мест массового отдыха населения
</t>
  </si>
  <si>
    <t>412</t>
  </si>
  <si>
    <t>411</t>
  </si>
  <si>
    <t>Мероприятия по благоустройству городских и сельских поселений</t>
  </si>
  <si>
    <t>054</t>
  </si>
  <si>
    <t xml:space="preserve">Мероприятия по землеустройству и землепользованию </t>
  </si>
  <si>
    <t>017</t>
  </si>
  <si>
    <t xml:space="preserve">Иные межбюджетные трансферты </t>
  </si>
  <si>
    <t>365</t>
  </si>
  <si>
    <t>Отдельные мероприятия в области дорожного хозяйства</t>
  </si>
  <si>
    <t>014</t>
  </si>
  <si>
    <t>Функционирование органов в сфере национальной безопасности, правоохранительной деятельности и обороны</t>
  </si>
  <si>
    <t xml:space="preserve">Софинансирование догосрочной целевой программы " Обеспечение пожарной безопасности сельских населенных пунктов  Красноярского края на 2011-2013 годы" по обеспечению первичных  мер пожарной безопасности
</t>
  </si>
  <si>
    <t>013</t>
  </si>
  <si>
    <t>Прочие расходы</t>
  </si>
  <si>
    <t>Резервные фонды  местных администраций</t>
  </si>
  <si>
    <t xml:space="preserve">Резервный фонд местных администраций
</t>
  </si>
  <si>
    <t>9222031</t>
  </si>
  <si>
    <t>Софинанирование по субсидии на содержание автомобильных дорог общего пользования местного значения городских округов, городских и сельских поселений</t>
  </si>
  <si>
    <t>0900203</t>
  </si>
  <si>
    <t>024</t>
  </si>
  <si>
    <t>7950203</t>
  </si>
  <si>
    <t>Мероприятия по культуре</t>
  </si>
  <si>
    <t>ДЦП "Культурно-массовые мероприятия проводимые на территории муниципального образования 2012-2014годы"</t>
  </si>
  <si>
    <t>0900000</t>
  </si>
  <si>
    <t>Оценка недвижимости, признание прав и регулирование отношений по государственной и муниципальной собственности</t>
  </si>
  <si>
    <t>Оценка недвижимости поселений</t>
  </si>
  <si>
    <t>0900200</t>
  </si>
  <si>
    <t>Реализация государственной политики в области приватизации и управления государственной и муниципальной собственностью</t>
  </si>
  <si>
    <t>Софинансирование мероприятий предусмотренных КЦП за счет средств местного бюджета</t>
  </si>
  <si>
    <t>019</t>
  </si>
  <si>
    <t>3150203</t>
  </si>
  <si>
    <t>3150200</t>
  </si>
  <si>
    <t>Поддержка дорожного хозяйства</t>
  </si>
  <si>
    <t>Поддержка дорожного хозяйства за счет средств местного бюджета</t>
  </si>
  <si>
    <t>НА 2013 ГОД</t>
  </si>
  <si>
    <t xml:space="preserve">Целевая программа "Профилактика терроризма и экстримизма на 2013-2015 годы"
</t>
  </si>
  <si>
    <t>к  решению поселкового</t>
  </si>
  <si>
    <t>от  21.12.2012г. № 34-157 р</t>
  </si>
  <si>
    <t>7950213</t>
  </si>
  <si>
    <t>ДЦП"Реализация проекта организации дорожного движения в р.п.Большая Ирба  на 2012-2016 годы"</t>
  </si>
  <si>
    <t>7950173</t>
  </si>
  <si>
    <t>018</t>
  </si>
  <si>
    <t>Иные субсидии</t>
  </si>
  <si>
    <t>Субсидии некоммерческим организациям</t>
  </si>
  <si>
    <t>Дорожное хозяйство (дорожные фонды)</t>
  </si>
  <si>
    <t>Выполнение функций учреждениями</t>
  </si>
  <si>
    <t xml:space="preserve">Культура, кинематография </t>
  </si>
  <si>
    <t>5222031</t>
  </si>
  <si>
    <t>Субсидия на содержание автомобильных дорог общего пользования местного значения городских округов, городских и сельских поселений</t>
  </si>
  <si>
    <t>5222000</t>
  </si>
  <si>
    <t>Долгосрочная целевая программа "Дороги Красноярья" на 2012-2016 годы</t>
  </si>
  <si>
    <t xml:space="preserve">Региональные целевые программы </t>
  </si>
  <si>
    <t xml:space="preserve">к решению поселкового Совета депутатов от   24.06.2013 № 39-183 р </t>
  </si>
  <si>
    <t>Приложение № 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</si>
</sst>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"/>
    <numFmt numFmtId="165" formatCode="#,##0.00;\-#,##0.00;\ "/>
    <numFmt numFmtId="166" formatCode="0.000"/>
    <numFmt numFmtId="167" formatCode="#,##0.000_ ;\-#,##0.000\ "/>
    <numFmt numFmtId="168" formatCode="#,##0.00_ ;\-#,##0.00\ "/>
  </numFmts>
  <fonts count="9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 Cyr"/>
      <family val="1"/>
      <charset val="204"/>
    </font>
    <font>
      <b/>
      <sz val="12"/>
      <name val="Times New Roman Cyr"/>
      <family val="1"/>
      <charset val="204"/>
    </font>
    <font>
      <sz val="12"/>
      <name val="Arial Cyr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2" fillId="0" borderId="0" xfId="1" applyFont="1" applyFill="1"/>
    <xf numFmtId="0" fontId="2" fillId="0" borderId="0" xfId="1" applyFont="1" applyFill="1" applyAlignment="1">
      <alignment horizontal="right" vertical="center"/>
    </xf>
    <xf numFmtId="0" fontId="3" fillId="0" borderId="0" xfId="1" applyFont="1" applyFill="1" applyAlignment="1">
      <alignment horizontal="right"/>
    </xf>
    <xf numFmtId="0" fontId="2" fillId="0" borderId="0" xfId="1" applyFont="1" applyFill="1" applyAlignment="1">
      <alignment horizontal="right"/>
    </xf>
    <xf numFmtId="0" fontId="4" fillId="0" borderId="0" xfId="1" applyFont="1" applyFill="1" applyAlignment="1"/>
    <xf numFmtId="164" fontId="2" fillId="0" borderId="0" xfId="1" applyNumberFormat="1" applyFont="1" applyFill="1" applyAlignment="1">
      <alignment horizontal="right" vertical="center" wrapText="1"/>
    </xf>
    <xf numFmtId="49" fontId="2" fillId="0" borderId="1" xfId="1" applyNumberFormat="1" applyFont="1" applyFill="1" applyBorder="1" applyAlignment="1">
      <alignment horizontal="right" vertical="center" textRotation="90" wrapText="1"/>
    </xf>
    <xf numFmtId="0" fontId="2" fillId="0" borderId="1" xfId="1" applyNumberFormat="1" applyFont="1" applyFill="1" applyBorder="1" applyAlignment="1">
      <alignment horizontal="center" vertical="center" wrapText="1"/>
    </xf>
    <xf numFmtId="49" fontId="2" fillId="0" borderId="1" xfId="1" applyNumberFormat="1" applyFont="1" applyFill="1" applyBorder="1" applyAlignment="1">
      <alignment horizontal="center" vertical="center" wrapText="1"/>
    </xf>
    <xf numFmtId="164" fontId="2" fillId="0" borderId="1" xfId="1" applyNumberFormat="1" applyFont="1" applyFill="1" applyBorder="1" applyAlignment="1">
      <alignment horizontal="center" vertical="center" wrapText="1"/>
    </xf>
    <xf numFmtId="49" fontId="2" fillId="0" borderId="1" xfId="1" applyNumberFormat="1" applyFont="1" applyFill="1" applyBorder="1" applyAlignment="1">
      <alignment horizontal="center" vertical="center"/>
    </xf>
    <xf numFmtId="0" fontId="6" fillId="0" borderId="0" xfId="1" applyFont="1" applyBorder="1"/>
    <xf numFmtId="49" fontId="5" fillId="0" borderId="1" xfId="0" applyNumberFormat="1" applyFont="1" applyBorder="1" applyAlignment="1">
      <alignment vertical="top"/>
    </xf>
    <xf numFmtId="0" fontId="5" fillId="0" borderId="1" xfId="0" applyFont="1" applyBorder="1" applyAlignment="1">
      <alignment vertical="top" wrapText="1"/>
    </xf>
    <xf numFmtId="165" fontId="5" fillId="0" borderId="1" xfId="0" applyNumberFormat="1" applyFont="1" applyBorder="1" applyAlignment="1">
      <alignment vertical="top"/>
    </xf>
    <xf numFmtId="2" fontId="0" fillId="0" borderId="0" xfId="0" applyNumberFormat="1"/>
    <xf numFmtId="166" fontId="5" fillId="0" borderId="1" xfId="0" applyNumberFormat="1" applyFont="1" applyBorder="1" applyAlignment="1">
      <alignment vertical="top"/>
    </xf>
    <xf numFmtId="166" fontId="0" fillId="0" borderId="0" xfId="0" applyNumberFormat="1"/>
    <xf numFmtId="167" fontId="5" fillId="0" borderId="1" xfId="0" applyNumberFormat="1" applyFont="1" applyBorder="1" applyAlignment="1">
      <alignment vertical="top"/>
    </xf>
    <xf numFmtId="0" fontId="0" fillId="0" borderId="0" xfId="0" applyBorder="1"/>
    <xf numFmtId="165" fontId="5" fillId="0" borderId="0" xfId="0" applyNumberFormat="1" applyFont="1" applyFill="1" applyBorder="1" applyAlignment="1">
      <alignment vertical="top"/>
    </xf>
    <xf numFmtId="2" fontId="5" fillId="0" borderId="1" xfId="0" applyNumberFormat="1" applyFont="1" applyBorder="1" applyAlignment="1">
      <alignment vertical="top"/>
    </xf>
    <xf numFmtId="0" fontId="6" fillId="0" borderId="1" xfId="0" applyFont="1" applyBorder="1"/>
    <xf numFmtId="166" fontId="6" fillId="0" borderId="1" xfId="0" applyNumberFormat="1" applyFont="1" applyBorder="1"/>
    <xf numFmtId="167" fontId="0" fillId="0" borderId="0" xfId="0" applyNumberFormat="1"/>
    <xf numFmtId="168" fontId="5" fillId="0" borderId="1" xfId="0" applyNumberFormat="1" applyFont="1" applyBorder="1" applyAlignment="1">
      <alignment vertical="top"/>
    </xf>
    <xf numFmtId="0" fontId="7" fillId="0" borderId="0" xfId="1" applyFont="1" applyAlignment="1">
      <alignment horizontal="right"/>
    </xf>
    <xf numFmtId="0" fontId="2" fillId="0" borderId="0" xfId="1" applyFont="1" applyFill="1" applyAlignment="1">
      <alignment horizontal="center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left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52"/>
  <sheetViews>
    <sheetView tabSelected="1" workbookViewId="0">
      <selection activeCell="B4" sqref="B4"/>
    </sheetView>
  </sheetViews>
  <sheetFormatPr defaultRowHeight="15" x14ac:dyDescent="0.25"/>
  <cols>
    <col min="1" max="1" width="5.7109375" customWidth="1"/>
    <col min="2" max="2" width="47.7109375" customWidth="1"/>
    <col min="3" max="3" width="10.7109375" customWidth="1"/>
    <col min="4" max="4" width="8.7109375" customWidth="1"/>
    <col min="5" max="5" width="7.7109375" customWidth="1"/>
    <col min="6" max="6" width="19.42578125" customWidth="1"/>
    <col min="7" max="7" width="9.42578125" bestFit="1" customWidth="1"/>
  </cols>
  <sheetData>
    <row r="1" spans="1:7" ht="15.75" x14ac:dyDescent="0.25">
      <c r="D1" s="29" t="s">
        <v>229</v>
      </c>
      <c r="E1" s="29"/>
      <c r="F1" s="29"/>
    </row>
    <row r="2" spans="1:7" ht="12" customHeight="1" x14ac:dyDescent="0.25">
      <c r="D2" s="30" t="s">
        <v>228</v>
      </c>
      <c r="E2" s="30"/>
      <c r="F2" s="30"/>
    </row>
    <row r="3" spans="1:7" ht="34.5" customHeight="1" x14ac:dyDescent="0.25">
      <c r="D3" s="30"/>
      <c r="E3" s="30"/>
      <c r="F3" s="30"/>
    </row>
    <row r="4" spans="1:7" ht="30" customHeight="1" x14ac:dyDescent="0.25">
      <c r="A4" s="2"/>
      <c r="B4" s="1"/>
      <c r="C4" s="1"/>
      <c r="D4" s="1" t="s">
        <v>159</v>
      </c>
      <c r="E4" s="1"/>
      <c r="F4" s="4"/>
    </row>
    <row r="5" spans="1:7" ht="15.95" customHeight="1" x14ac:dyDescent="0.25">
      <c r="A5" s="2"/>
      <c r="B5" s="1"/>
      <c r="C5" s="1"/>
      <c r="D5" s="1" t="s">
        <v>212</v>
      </c>
      <c r="E5" s="1"/>
      <c r="F5" s="3"/>
    </row>
    <row r="6" spans="1:7" ht="15.95" customHeight="1" x14ac:dyDescent="0.25">
      <c r="A6" s="2"/>
      <c r="B6" s="1"/>
      <c r="C6" s="1"/>
      <c r="D6" s="1" t="s">
        <v>160</v>
      </c>
      <c r="E6" s="1"/>
      <c r="F6" s="4"/>
    </row>
    <row r="7" spans="1:7" ht="15.95" customHeight="1" x14ac:dyDescent="0.25">
      <c r="A7" s="2"/>
      <c r="B7" s="1"/>
      <c r="C7" s="1"/>
      <c r="D7" s="1" t="s">
        <v>213</v>
      </c>
      <c r="E7" s="1"/>
      <c r="F7" s="4"/>
    </row>
    <row r="8" spans="1:7" ht="15.95" customHeight="1" x14ac:dyDescent="0.25">
      <c r="A8" s="2"/>
      <c r="B8" s="1"/>
      <c r="C8" s="1"/>
      <c r="D8" s="1"/>
      <c r="E8" s="1"/>
      <c r="F8" s="5"/>
    </row>
    <row r="9" spans="1:7" ht="14.1" customHeight="1" x14ac:dyDescent="0.25">
      <c r="A9" s="2"/>
      <c r="B9" s="1"/>
      <c r="C9" s="1"/>
      <c r="D9" s="1"/>
      <c r="E9" s="1"/>
      <c r="F9" s="6"/>
    </row>
    <row r="10" spans="1:7" ht="15.95" customHeight="1" x14ac:dyDescent="0.25">
      <c r="A10" s="28" t="s">
        <v>169</v>
      </c>
      <c r="B10" s="28"/>
      <c r="C10" s="28"/>
      <c r="D10" s="28"/>
      <c r="E10" s="28"/>
      <c r="F10" s="28"/>
    </row>
    <row r="11" spans="1:7" ht="15.95" customHeight="1" x14ac:dyDescent="0.25">
      <c r="A11" s="28" t="s">
        <v>210</v>
      </c>
      <c r="B11" s="28"/>
      <c r="C11" s="28"/>
      <c r="D11" s="28"/>
      <c r="E11" s="28"/>
      <c r="F11" s="28"/>
    </row>
    <row r="12" spans="1:7" ht="18" customHeight="1" x14ac:dyDescent="0.25">
      <c r="A12" s="2"/>
      <c r="B12" s="1"/>
      <c r="C12" s="1"/>
      <c r="D12" s="1"/>
      <c r="E12" s="1"/>
      <c r="F12" s="27" t="s">
        <v>12</v>
      </c>
    </row>
    <row r="13" spans="1:7" ht="81.95" customHeight="1" x14ac:dyDescent="0.25">
      <c r="A13" s="7" t="s">
        <v>0</v>
      </c>
      <c r="B13" s="8" t="s">
        <v>1</v>
      </c>
      <c r="C13" s="9" t="s">
        <v>2</v>
      </c>
      <c r="D13" s="9" t="s">
        <v>3</v>
      </c>
      <c r="E13" s="9" t="s">
        <v>4</v>
      </c>
      <c r="F13" s="10" t="s">
        <v>5</v>
      </c>
    </row>
    <row r="14" spans="1:7" ht="15.95" customHeight="1" x14ac:dyDescent="0.25">
      <c r="A14" s="11" t="s">
        <v>6</v>
      </c>
      <c r="B14" s="11" t="s">
        <v>7</v>
      </c>
      <c r="C14" s="11" t="s">
        <v>8</v>
      </c>
      <c r="D14" s="11" t="s">
        <v>9</v>
      </c>
      <c r="E14" s="11" t="s">
        <v>10</v>
      </c>
      <c r="F14" s="11" t="s">
        <v>11</v>
      </c>
    </row>
    <row r="15" spans="1:7" x14ac:dyDescent="0.25">
      <c r="A15" s="13" t="s">
        <v>13</v>
      </c>
      <c r="B15" s="14" t="s">
        <v>14</v>
      </c>
      <c r="C15" s="13" t="s">
        <v>15</v>
      </c>
      <c r="D15" s="13" t="s">
        <v>15</v>
      </c>
      <c r="E15" s="13" t="s">
        <v>15</v>
      </c>
      <c r="F15" s="17">
        <f>F147</f>
        <v>23741.496000000003</v>
      </c>
    </row>
    <row r="16" spans="1:7" x14ac:dyDescent="0.25">
      <c r="A16" s="13" t="s">
        <v>13</v>
      </c>
      <c r="B16" s="14" t="s">
        <v>16</v>
      </c>
      <c r="C16" s="13" t="s">
        <v>17</v>
      </c>
      <c r="D16" s="13" t="s">
        <v>15</v>
      </c>
      <c r="E16" s="13" t="s">
        <v>15</v>
      </c>
      <c r="F16" s="19">
        <f>F17+F22+F27+F32+F37</f>
        <v>5983.27</v>
      </c>
      <c r="G16" s="16"/>
    </row>
    <row r="17" spans="1:6" ht="38.25" x14ac:dyDescent="0.25">
      <c r="A17" s="13" t="s">
        <v>13</v>
      </c>
      <c r="B17" s="14" t="s">
        <v>18</v>
      </c>
      <c r="C17" s="13" t="s">
        <v>19</v>
      </c>
      <c r="D17" s="13" t="s">
        <v>15</v>
      </c>
      <c r="E17" s="13" t="s">
        <v>15</v>
      </c>
      <c r="F17" s="15">
        <f>F18</f>
        <v>540.66</v>
      </c>
    </row>
    <row r="18" spans="1:6" ht="51" x14ac:dyDescent="0.25">
      <c r="A18" s="13" t="s">
        <v>13</v>
      </c>
      <c r="B18" s="14" t="s">
        <v>20</v>
      </c>
      <c r="C18" s="13" t="s">
        <v>19</v>
      </c>
      <c r="D18" s="13" t="s">
        <v>21</v>
      </c>
      <c r="E18" s="13" t="s">
        <v>15</v>
      </c>
      <c r="F18" s="15">
        <f>F19</f>
        <v>540.66</v>
      </c>
    </row>
    <row r="19" spans="1:6" x14ac:dyDescent="0.25">
      <c r="A19" s="13" t="s">
        <v>13</v>
      </c>
      <c r="B19" s="14" t="s">
        <v>22</v>
      </c>
      <c r="C19" s="13" t="s">
        <v>19</v>
      </c>
      <c r="D19" s="13" t="s">
        <v>23</v>
      </c>
      <c r="E19" s="13" t="s">
        <v>15</v>
      </c>
      <c r="F19" s="15">
        <f>F20</f>
        <v>540.66</v>
      </c>
    </row>
    <row r="20" spans="1:6" ht="25.5" x14ac:dyDescent="0.25">
      <c r="A20" s="13" t="s">
        <v>13</v>
      </c>
      <c r="B20" s="14" t="s">
        <v>161</v>
      </c>
      <c r="C20" s="13" t="s">
        <v>19</v>
      </c>
      <c r="D20" s="13" t="s">
        <v>24</v>
      </c>
      <c r="E20" s="13" t="s">
        <v>15</v>
      </c>
      <c r="F20" s="15">
        <f>F21</f>
        <v>540.66</v>
      </c>
    </row>
    <row r="21" spans="1:6" ht="25.5" x14ac:dyDescent="0.25">
      <c r="A21" s="13" t="s">
        <v>13</v>
      </c>
      <c r="B21" s="14" t="s">
        <v>25</v>
      </c>
      <c r="C21" s="13" t="s">
        <v>19</v>
      </c>
      <c r="D21" s="13" t="s">
        <v>24</v>
      </c>
      <c r="E21" s="13" t="s">
        <v>26</v>
      </c>
      <c r="F21" s="15">
        <v>540.66</v>
      </c>
    </row>
    <row r="22" spans="1:6" ht="38.25" x14ac:dyDescent="0.25">
      <c r="A22" s="13" t="s">
        <v>13</v>
      </c>
      <c r="B22" s="14" t="s">
        <v>27</v>
      </c>
      <c r="C22" s="13" t="s">
        <v>28</v>
      </c>
      <c r="D22" s="13" t="s">
        <v>15</v>
      </c>
      <c r="E22" s="13" t="s">
        <v>15</v>
      </c>
      <c r="F22" s="15">
        <f>F23</f>
        <v>242.68</v>
      </c>
    </row>
    <row r="23" spans="1:6" ht="51" x14ac:dyDescent="0.25">
      <c r="A23" s="13" t="s">
        <v>13</v>
      </c>
      <c r="B23" s="14" t="s">
        <v>20</v>
      </c>
      <c r="C23" s="13" t="s">
        <v>28</v>
      </c>
      <c r="D23" s="13" t="s">
        <v>21</v>
      </c>
      <c r="E23" s="13" t="s">
        <v>15</v>
      </c>
      <c r="F23" s="15">
        <f>F24</f>
        <v>242.68</v>
      </c>
    </row>
    <row r="24" spans="1:6" x14ac:dyDescent="0.25">
      <c r="A24" s="13" t="s">
        <v>13</v>
      </c>
      <c r="B24" s="14" t="s">
        <v>29</v>
      </c>
      <c r="C24" s="13" t="s">
        <v>28</v>
      </c>
      <c r="D24" s="13" t="s">
        <v>30</v>
      </c>
      <c r="E24" s="13" t="s">
        <v>15</v>
      </c>
      <c r="F24" s="15">
        <f>F25</f>
        <v>242.68</v>
      </c>
    </row>
    <row r="25" spans="1:6" x14ac:dyDescent="0.25">
      <c r="A25" s="13" t="s">
        <v>13</v>
      </c>
      <c r="B25" s="14" t="s">
        <v>31</v>
      </c>
      <c r="C25" s="13" t="s">
        <v>28</v>
      </c>
      <c r="D25" s="13" t="s">
        <v>32</v>
      </c>
      <c r="E25" s="13" t="s">
        <v>15</v>
      </c>
      <c r="F25" s="15">
        <f>F26</f>
        <v>242.68</v>
      </c>
    </row>
    <row r="26" spans="1:6" ht="25.5" x14ac:dyDescent="0.25">
      <c r="A26" s="13" t="s">
        <v>13</v>
      </c>
      <c r="B26" s="14" t="s">
        <v>25</v>
      </c>
      <c r="C26" s="13" t="s">
        <v>28</v>
      </c>
      <c r="D26" s="13" t="s">
        <v>32</v>
      </c>
      <c r="E26" s="13" t="s">
        <v>26</v>
      </c>
      <c r="F26" s="15">
        <v>242.68</v>
      </c>
    </row>
    <row r="27" spans="1:6" ht="51" x14ac:dyDescent="0.25">
      <c r="A27" s="13" t="s">
        <v>13</v>
      </c>
      <c r="B27" s="14" t="s">
        <v>33</v>
      </c>
      <c r="C27" s="13" t="s">
        <v>34</v>
      </c>
      <c r="D27" s="13" t="s">
        <v>15</v>
      </c>
      <c r="E27" s="13" t="s">
        <v>15</v>
      </c>
      <c r="F27" s="26">
        <f>F28</f>
        <v>4231.01</v>
      </c>
    </row>
    <row r="28" spans="1:6" ht="51" x14ac:dyDescent="0.25">
      <c r="A28" s="13" t="s">
        <v>13</v>
      </c>
      <c r="B28" s="14" t="s">
        <v>20</v>
      </c>
      <c r="C28" s="13" t="s">
        <v>34</v>
      </c>
      <c r="D28" s="13" t="s">
        <v>21</v>
      </c>
      <c r="E28" s="13" t="s">
        <v>15</v>
      </c>
      <c r="F28" s="26">
        <f>F29</f>
        <v>4231.01</v>
      </c>
    </row>
    <row r="29" spans="1:6" x14ac:dyDescent="0.25">
      <c r="A29" s="13" t="s">
        <v>13</v>
      </c>
      <c r="B29" s="14" t="s">
        <v>29</v>
      </c>
      <c r="C29" s="13" t="s">
        <v>34</v>
      </c>
      <c r="D29" s="13" t="s">
        <v>30</v>
      </c>
      <c r="E29" s="13" t="s">
        <v>15</v>
      </c>
      <c r="F29" s="26">
        <f>F30</f>
        <v>4231.01</v>
      </c>
    </row>
    <row r="30" spans="1:6" x14ac:dyDescent="0.25">
      <c r="A30" s="13" t="s">
        <v>13</v>
      </c>
      <c r="B30" s="14" t="s">
        <v>31</v>
      </c>
      <c r="C30" s="13" t="s">
        <v>34</v>
      </c>
      <c r="D30" s="13" t="s">
        <v>32</v>
      </c>
      <c r="E30" s="13" t="s">
        <v>15</v>
      </c>
      <c r="F30" s="15">
        <f>F31</f>
        <v>4231.01</v>
      </c>
    </row>
    <row r="31" spans="1:6" ht="25.5" x14ac:dyDescent="0.25">
      <c r="A31" s="13" t="s">
        <v>13</v>
      </c>
      <c r="B31" s="14" t="s">
        <v>25</v>
      </c>
      <c r="C31" s="13" t="s">
        <v>34</v>
      </c>
      <c r="D31" s="13" t="s">
        <v>32</v>
      </c>
      <c r="E31" s="13" t="s">
        <v>26</v>
      </c>
      <c r="F31" s="15">
        <v>4231.01</v>
      </c>
    </row>
    <row r="32" spans="1:6" x14ac:dyDescent="0.25">
      <c r="A32" s="13" t="s">
        <v>13</v>
      </c>
      <c r="B32" s="14" t="s">
        <v>35</v>
      </c>
      <c r="C32" s="13" t="s">
        <v>36</v>
      </c>
      <c r="D32" s="13" t="s">
        <v>15</v>
      </c>
      <c r="E32" s="13" t="s">
        <v>15</v>
      </c>
      <c r="F32" s="26">
        <f>F33</f>
        <v>100</v>
      </c>
    </row>
    <row r="33" spans="1:6" x14ac:dyDescent="0.25">
      <c r="A33" s="13" t="s">
        <v>13</v>
      </c>
      <c r="B33" s="14" t="s">
        <v>35</v>
      </c>
      <c r="C33" s="13" t="s">
        <v>36</v>
      </c>
      <c r="D33" s="13" t="s">
        <v>37</v>
      </c>
      <c r="E33" s="13" t="s">
        <v>15</v>
      </c>
      <c r="F33" s="26">
        <f>F34</f>
        <v>100</v>
      </c>
    </row>
    <row r="34" spans="1:6" x14ac:dyDescent="0.25">
      <c r="A34" s="13" t="s">
        <v>13</v>
      </c>
      <c r="B34" s="14" t="s">
        <v>38</v>
      </c>
      <c r="C34" s="13" t="s">
        <v>36</v>
      </c>
      <c r="D34" s="13" t="s">
        <v>39</v>
      </c>
      <c r="E34" s="13" t="s">
        <v>15</v>
      </c>
      <c r="F34" s="26">
        <f>F35</f>
        <v>100</v>
      </c>
    </row>
    <row r="35" spans="1:6" ht="25.5" x14ac:dyDescent="0.25">
      <c r="A35" s="13" t="s">
        <v>13</v>
      </c>
      <c r="B35" s="14" t="s">
        <v>191</v>
      </c>
      <c r="C35" s="13" t="s">
        <v>36</v>
      </c>
      <c r="D35" s="13" t="s">
        <v>40</v>
      </c>
      <c r="E35" s="13" t="s">
        <v>15</v>
      </c>
      <c r="F35" s="26">
        <f>F36</f>
        <v>100</v>
      </c>
    </row>
    <row r="36" spans="1:6" x14ac:dyDescent="0.25">
      <c r="A36" s="13" t="s">
        <v>13</v>
      </c>
      <c r="B36" s="14" t="s">
        <v>190</v>
      </c>
      <c r="C36" s="13" t="s">
        <v>36</v>
      </c>
      <c r="D36" s="13" t="s">
        <v>40</v>
      </c>
      <c r="E36" s="13" t="s">
        <v>41</v>
      </c>
      <c r="F36" s="26">
        <v>100</v>
      </c>
    </row>
    <row r="37" spans="1:6" x14ac:dyDescent="0.25">
      <c r="A37" s="13" t="s">
        <v>13</v>
      </c>
      <c r="B37" s="14" t="s">
        <v>42</v>
      </c>
      <c r="C37" s="13" t="s">
        <v>43</v>
      </c>
      <c r="D37" s="13" t="s">
        <v>15</v>
      </c>
      <c r="E37" s="13" t="s">
        <v>15</v>
      </c>
      <c r="F37" s="15">
        <f>+F42+F46+F50+F40</f>
        <v>868.92000000000007</v>
      </c>
    </row>
    <row r="38" spans="1:6" ht="38.25" x14ac:dyDescent="0.25">
      <c r="A38" s="13" t="s">
        <v>13</v>
      </c>
      <c r="B38" s="14" t="s">
        <v>203</v>
      </c>
      <c r="C38" s="13" t="s">
        <v>43</v>
      </c>
      <c r="D38" s="13" t="s">
        <v>199</v>
      </c>
      <c r="E38" s="13"/>
      <c r="F38" s="15">
        <f>F39</f>
        <v>409.6</v>
      </c>
    </row>
    <row r="39" spans="1:6" ht="38.25" x14ac:dyDescent="0.25">
      <c r="A39" s="13" t="s">
        <v>13</v>
      </c>
      <c r="B39" s="14" t="s">
        <v>200</v>
      </c>
      <c r="C39" s="13" t="s">
        <v>43</v>
      </c>
      <c r="D39" s="13" t="s">
        <v>202</v>
      </c>
      <c r="E39" s="13"/>
      <c r="F39" s="15">
        <f>F40</f>
        <v>409.6</v>
      </c>
    </row>
    <row r="40" spans="1:6" x14ac:dyDescent="0.25">
      <c r="A40" s="13" t="s">
        <v>13</v>
      </c>
      <c r="B40" s="14" t="s">
        <v>201</v>
      </c>
      <c r="C40" s="13" t="s">
        <v>43</v>
      </c>
      <c r="D40" s="13" t="s">
        <v>194</v>
      </c>
      <c r="E40" s="13"/>
      <c r="F40" s="15">
        <f>F41</f>
        <v>409.6</v>
      </c>
    </row>
    <row r="41" spans="1:6" x14ac:dyDescent="0.25">
      <c r="A41" s="13" t="s">
        <v>13</v>
      </c>
      <c r="B41" s="14" t="s">
        <v>189</v>
      </c>
      <c r="C41" s="13" t="s">
        <v>43</v>
      </c>
      <c r="D41" s="13" t="s">
        <v>194</v>
      </c>
      <c r="E41" s="13" t="s">
        <v>188</v>
      </c>
      <c r="F41" s="15">
        <f>250+156.3+3.3</f>
        <v>409.6</v>
      </c>
    </row>
    <row r="42" spans="1:6" ht="25.5" x14ac:dyDescent="0.25">
      <c r="A42" s="13" t="s">
        <v>13</v>
      </c>
      <c r="B42" s="14" t="s">
        <v>44</v>
      </c>
      <c r="C42" s="13" t="s">
        <v>43</v>
      </c>
      <c r="D42" s="13" t="s">
        <v>45</v>
      </c>
      <c r="E42" s="13" t="s">
        <v>15</v>
      </c>
      <c r="F42" s="15">
        <f>F43</f>
        <v>129.52000000000001</v>
      </c>
    </row>
    <row r="43" spans="1:6" x14ac:dyDescent="0.25">
      <c r="A43" s="13" t="s">
        <v>13</v>
      </c>
      <c r="B43" s="14" t="s">
        <v>46</v>
      </c>
      <c r="C43" s="13" t="s">
        <v>43</v>
      </c>
      <c r="D43" s="13" t="s">
        <v>47</v>
      </c>
      <c r="E43" s="13" t="s">
        <v>15</v>
      </c>
      <c r="F43" s="15">
        <f>F44</f>
        <v>129.52000000000001</v>
      </c>
    </row>
    <row r="44" spans="1:6" x14ac:dyDescent="0.25">
      <c r="A44" s="13" t="s">
        <v>13</v>
      </c>
      <c r="B44" s="14" t="s">
        <v>48</v>
      </c>
      <c r="C44" s="13" t="s">
        <v>43</v>
      </c>
      <c r="D44" s="13" t="s">
        <v>49</v>
      </c>
      <c r="E44" s="13" t="s">
        <v>15</v>
      </c>
      <c r="F44" s="15">
        <f>F45</f>
        <v>129.52000000000001</v>
      </c>
    </row>
    <row r="45" spans="1:6" x14ac:dyDescent="0.25">
      <c r="A45" s="13" t="s">
        <v>13</v>
      </c>
      <c r="B45" s="14" t="s">
        <v>189</v>
      </c>
      <c r="C45" s="13" t="s">
        <v>43</v>
      </c>
      <c r="D45" s="13" t="s">
        <v>49</v>
      </c>
      <c r="E45" s="13" t="s">
        <v>188</v>
      </c>
      <c r="F45" s="15">
        <v>129.52000000000001</v>
      </c>
    </row>
    <row r="46" spans="1:6" x14ac:dyDescent="0.25">
      <c r="A46" s="13" t="s">
        <v>13</v>
      </c>
      <c r="B46" s="14" t="s">
        <v>50</v>
      </c>
      <c r="C46" s="13" t="s">
        <v>43</v>
      </c>
      <c r="D46" s="13" t="s">
        <v>51</v>
      </c>
      <c r="E46" s="13" t="s">
        <v>15</v>
      </c>
      <c r="F46" s="15">
        <f>F47</f>
        <v>18.2</v>
      </c>
    </row>
    <row r="47" spans="1:6" ht="89.25" x14ac:dyDescent="0.25">
      <c r="A47" s="13" t="s">
        <v>13</v>
      </c>
      <c r="B47" s="14" t="s">
        <v>165</v>
      </c>
      <c r="C47" s="13" t="s">
        <v>43</v>
      </c>
      <c r="D47" s="13" t="s">
        <v>52</v>
      </c>
      <c r="E47" s="13" t="s">
        <v>15</v>
      </c>
      <c r="F47" s="15">
        <f>F48</f>
        <v>18.2</v>
      </c>
    </row>
    <row r="48" spans="1:6" ht="38.25" x14ac:dyDescent="0.25">
      <c r="A48" s="13" t="s">
        <v>13</v>
      </c>
      <c r="B48" s="14" t="s">
        <v>53</v>
      </c>
      <c r="C48" s="13" t="s">
        <v>43</v>
      </c>
      <c r="D48" s="13" t="s">
        <v>54</v>
      </c>
      <c r="E48" s="13" t="s">
        <v>15</v>
      </c>
      <c r="F48" s="15">
        <f>F49</f>
        <v>18.2</v>
      </c>
    </row>
    <row r="49" spans="1:6" ht="25.5" x14ac:dyDescent="0.25">
      <c r="A49" s="13" t="s">
        <v>13</v>
      </c>
      <c r="B49" s="14" t="s">
        <v>25</v>
      </c>
      <c r="C49" s="13" t="s">
        <v>43</v>
      </c>
      <c r="D49" s="13" t="s">
        <v>54</v>
      </c>
      <c r="E49" s="13" t="s">
        <v>26</v>
      </c>
      <c r="F49" s="15">
        <f>20.2-2</f>
        <v>18.2</v>
      </c>
    </row>
    <row r="50" spans="1:6" x14ac:dyDescent="0.25">
      <c r="A50" s="13" t="s">
        <v>13</v>
      </c>
      <c r="B50" s="14" t="s">
        <v>55</v>
      </c>
      <c r="C50" s="13" t="s">
        <v>43</v>
      </c>
      <c r="D50" s="13" t="s">
        <v>56</v>
      </c>
      <c r="E50" s="13" t="s">
        <v>15</v>
      </c>
      <c r="F50" s="15">
        <f>F51</f>
        <v>311.60000000000002</v>
      </c>
    </row>
    <row r="51" spans="1:6" ht="25.5" x14ac:dyDescent="0.25">
      <c r="A51" s="13" t="s">
        <v>13</v>
      </c>
      <c r="B51" s="14" t="s">
        <v>57</v>
      </c>
      <c r="C51" s="13" t="s">
        <v>43</v>
      </c>
      <c r="D51" s="13" t="s">
        <v>216</v>
      </c>
      <c r="E51" s="13" t="s">
        <v>15</v>
      </c>
      <c r="F51" s="15">
        <f>F52</f>
        <v>311.60000000000002</v>
      </c>
    </row>
    <row r="52" spans="1:6" x14ac:dyDescent="0.25">
      <c r="A52" s="13" t="s">
        <v>13</v>
      </c>
      <c r="B52" s="14" t="s">
        <v>189</v>
      </c>
      <c r="C52" s="13" t="s">
        <v>43</v>
      </c>
      <c r="D52" s="13" t="s">
        <v>216</v>
      </c>
      <c r="E52" s="13" t="s">
        <v>188</v>
      </c>
      <c r="F52" s="15">
        <v>311.60000000000002</v>
      </c>
    </row>
    <row r="53" spans="1:6" x14ac:dyDescent="0.25">
      <c r="A53" s="13" t="s">
        <v>13</v>
      </c>
      <c r="B53" s="14" t="s">
        <v>58</v>
      </c>
      <c r="C53" s="13" t="s">
        <v>59</v>
      </c>
      <c r="D53" s="13" t="s">
        <v>15</v>
      </c>
      <c r="E53" s="13" t="s">
        <v>15</v>
      </c>
      <c r="F53" s="22">
        <f>F54</f>
        <v>429.8</v>
      </c>
    </row>
    <row r="54" spans="1:6" x14ac:dyDescent="0.25">
      <c r="A54" s="13" t="s">
        <v>13</v>
      </c>
      <c r="B54" s="14" t="s">
        <v>60</v>
      </c>
      <c r="C54" s="13" t="s">
        <v>61</v>
      </c>
      <c r="D54" s="13" t="s">
        <v>15</v>
      </c>
      <c r="E54" s="13" t="s">
        <v>15</v>
      </c>
      <c r="F54" s="22">
        <f>F55</f>
        <v>429.8</v>
      </c>
    </row>
    <row r="55" spans="1:6" ht="25.5" x14ac:dyDescent="0.25">
      <c r="A55" s="13" t="s">
        <v>13</v>
      </c>
      <c r="B55" s="14" t="s">
        <v>62</v>
      </c>
      <c r="C55" s="13" t="s">
        <v>61</v>
      </c>
      <c r="D55" s="13" t="s">
        <v>63</v>
      </c>
      <c r="E55" s="13" t="s">
        <v>15</v>
      </c>
      <c r="F55" s="22">
        <f>F56</f>
        <v>429.8</v>
      </c>
    </row>
    <row r="56" spans="1:6" ht="25.5" x14ac:dyDescent="0.25">
      <c r="A56" s="13" t="s">
        <v>13</v>
      </c>
      <c r="B56" s="14" t="s">
        <v>64</v>
      </c>
      <c r="C56" s="13" t="s">
        <v>61</v>
      </c>
      <c r="D56" s="13" t="s">
        <v>65</v>
      </c>
      <c r="E56" s="13" t="s">
        <v>15</v>
      </c>
      <c r="F56" s="22">
        <f>F57</f>
        <v>429.8</v>
      </c>
    </row>
    <row r="57" spans="1:6" ht="38.25" x14ac:dyDescent="0.25">
      <c r="A57" s="13" t="s">
        <v>13</v>
      </c>
      <c r="B57" s="14" t="s">
        <v>66</v>
      </c>
      <c r="C57" s="13" t="s">
        <v>61</v>
      </c>
      <c r="D57" s="13" t="s">
        <v>67</v>
      </c>
      <c r="E57" s="13" t="s">
        <v>15</v>
      </c>
      <c r="F57" s="22">
        <f>F58</f>
        <v>429.8</v>
      </c>
    </row>
    <row r="58" spans="1:6" ht="25.5" x14ac:dyDescent="0.25">
      <c r="A58" s="13" t="s">
        <v>13</v>
      </c>
      <c r="B58" s="14" t="s">
        <v>25</v>
      </c>
      <c r="C58" s="13" t="s">
        <v>61</v>
      </c>
      <c r="D58" s="13" t="s">
        <v>67</v>
      </c>
      <c r="E58" s="13" t="s">
        <v>26</v>
      </c>
      <c r="F58" s="22">
        <v>429.8</v>
      </c>
    </row>
    <row r="59" spans="1:6" ht="25.5" x14ac:dyDescent="0.25">
      <c r="A59" s="13" t="s">
        <v>13</v>
      </c>
      <c r="B59" s="14" t="s">
        <v>68</v>
      </c>
      <c r="C59" s="13" t="s">
        <v>69</v>
      </c>
      <c r="D59" s="13" t="s">
        <v>15</v>
      </c>
      <c r="E59" s="13" t="s">
        <v>15</v>
      </c>
      <c r="F59" s="19">
        <f>F60+F69</f>
        <v>484.31</v>
      </c>
    </row>
    <row r="60" spans="1:6" x14ac:dyDescent="0.25">
      <c r="A60" s="13" t="s">
        <v>13</v>
      </c>
      <c r="B60" s="14" t="s">
        <v>70</v>
      </c>
      <c r="C60" s="13" t="s">
        <v>71</v>
      </c>
      <c r="D60" s="13" t="s">
        <v>15</v>
      </c>
      <c r="E60" s="13" t="s">
        <v>15</v>
      </c>
      <c r="F60" s="19">
        <f>F61+F65</f>
        <v>307.31</v>
      </c>
    </row>
    <row r="61" spans="1:6" x14ac:dyDescent="0.25">
      <c r="A61" s="13" t="s">
        <v>13</v>
      </c>
      <c r="B61" s="14" t="s">
        <v>72</v>
      </c>
      <c r="C61" s="13" t="s">
        <v>71</v>
      </c>
      <c r="D61" s="13" t="s">
        <v>73</v>
      </c>
      <c r="E61" s="13" t="s">
        <v>15</v>
      </c>
      <c r="F61" s="15">
        <f>F62</f>
        <v>292.61</v>
      </c>
    </row>
    <row r="62" spans="1:6" ht="51" x14ac:dyDescent="0.25">
      <c r="A62" s="13" t="s">
        <v>13</v>
      </c>
      <c r="B62" s="14" t="s">
        <v>163</v>
      </c>
      <c r="C62" s="13" t="s">
        <v>71</v>
      </c>
      <c r="D62" s="13" t="s">
        <v>74</v>
      </c>
      <c r="E62" s="13" t="s">
        <v>15</v>
      </c>
      <c r="F62" s="15">
        <f>F63</f>
        <v>292.61</v>
      </c>
    </row>
    <row r="63" spans="1:6" ht="51" x14ac:dyDescent="0.25">
      <c r="A63" s="13" t="s">
        <v>13</v>
      </c>
      <c r="B63" s="14" t="s">
        <v>164</v>
      </c>
      <c r="C63" s="13" t="s">
        <v>71</v>
      </c>
      <c r="D63" s="13" t="s">
        <v>75</v>
      </c>
      <c r="E63" s="13" t="s">
        <v>15</v>
      </c>
      <c r="F63" s="15">
        <f>F64</f>
        <v>292.61</v>
      </c>
    </row>
    <row r="64" spans="1:6" ht="38.25" x14ac:dyDescent="0.25">
      <c r="A64" s="13" t="s">
        <v>13</v>
      </c>
      <c r="B64" s="14" t="s">
        <v>186</v>
      </c>
      <c r="C64" s="13" t="s">
        <v>71</v>
      </c>
      <c r="D64" s="13" t="s">
        <v>75</v>
      </c>
      <c r="E64" s="13" t="s">
        <v>185</v>
      </c>
      <c r="F64" s="15">
        <v>292.61</v>
      </c>
    </row>
    <row r="65" spans="1:6" ht="25.5" x14ac:dyDescent="0.25">
      <c r="A65" s="13" t="s">
        <v>13</v>
      </c>
      <c r="B65" s="14" t="s">
        <v>204</v>
      </c>
      <c r="C65" s="13" t="s">
        <v>71</v>
      </c>
      <c r="D65" s="13" t="s">
        <v>76</v>
      </c>
      <c r="E65" s="13" t="s">
        <v>15</v>
      </c>
      <c r="F65" s="19">
        <f>F66</f>
        <v>14.7</v>
      </c>
    </row>
    <row r="66" spans="1:6" ht="51" x14ac:dyDescent="0.25">
      <c r="A66" s="13" t="s">
        <v>13</v>
      </c>
      <c r="B66" s="14" t="s">
        <v>77</v>
      </c>
      <c r="C66" s="13" t="s">
        <v>71</v>
      </c>
      <c r="D66" s="13" t="s">
        <v>78</v>
      </c>
      <c r="E66" s="13" t="s">
        <v>15</v>
      </c>
      <c r="F66" s="19">
        <f>F67</f>
        <v>14.7</v>
      </c>
    </row>
    <row r="67" spans="1:6" ht="76.5" x14ac:dyDescent="0.25">
      <c r="A67" s="13" t="s">
        <v>13</v>
      </c>
      <c r="B67" s="14" t="s">
        <v>187</v>
      </c>
      <c r="C67" s="13" t="s">
        <v>71</v>
      </c>
      <c r="D67" s="13" t="s">
        <v>79</v>
      </c>
      <c r="E67" s="13" t="s">
        <v>15</v>
      </c>
      <c r="F67" s="19">
        <f>F68</f>
        <v>14.7</v>
      </c>
    </row>
    <row r="68" spans="1:6" ht="38.25" x14ac:dyDescent="0.25">
      <c r="A68" s="13" t="s">
        <v>13</v>
      </c>
      <c r="B68" s="14" t="s">
        <v>186</v>
      </c>
      <c r="C68" s="13" t="s">
        <v>71</v>
      </c>
      <c r="D68" s="13" t="s">
        <v>79</v>
      </c>
      <c r="E68" s="13" t="s">
        <v>185</v>
      </c>
      <c r="F68" s="19">
        <v>14.7</v>
      </c>
    </row>
    <row r="69" spans="1:6" ht="25.5" x14ac:dyDescent="0.25">
      <c r="A69" s="13" t="s">
        <v>13</v>
      </c>
      <c r="B69" s="14" t="s">
        <v>80</v>
      </c>
      <c r="C69" s="13" t="s">
        <v>81</v>
      </c>
      <c r="D69" s="13" t="s">
        <v>15</v>
      </c>
      <c r="E69" s="13" t="s">
        <v>15</v>
      </c>
      <c r="F69" s="15">
        <f>F70</f>
        <v>177</v>
      </c>
    </row>
    <row r="70" spans="1:6" x14ac:dyDescent="0.25">
      <c r="A70" s="13" t="s">
        <v>13</v>
      </c>
      <c r="B70" s="14" t="s">
        <v>55</v>
      </c>
      <c r="C70" s="13" t="s">
        <v>81</v>
      </c>
      <c r="D70" s="13" t="s">
        <v>56</v>
      </c>
      <c r="E70" s="13" t="s">
        <v>15</v>
      </c>
      <c r="F70" s="15">
        <f>F71</f>
        <v>177</v>
      </c>
    </row>
    <row r="71" spans="1:6" ht="38.25" x14ac:dyDescent="0.25">
      <c r="A71" s="13" t="s">
        <v>13</v>
      </c>
      <c r="B71" s="14" t="s">
        <v>211</v>
      </c>
      <c r="C71" s="13" t="s">
        <v>81</v>
      </c>
      <c r="D71" s="13" t="s">
        <v>82</v>
      </c>
      <c r="E71" s="13" t="s">
        <v>15</v>
      </c>
      <c r="F71" s="15">
        <f>F72</f>
        <v>177</v>
      </c>
    </row>
    <row r="72" spans="1:6" ht="38.25" x14ac:dyDescent="0.25">
      <c r="A72" s="13" t="s">
        <v>13</v>
      </c>
      <c r="B72" s="14" t="s">
        <v>186</v>
      </c>
      <c r="C72" s="13" t="s">
        <v>81</v>
      </c>
      <c r="D72" s="13" t="s">
        <v>82</v>
      </c>
      <c r="E72" s="13" t="s">
        <v>185</v>
      </c>
      <c r="F72" s="15">
        <v>177</v>
      </c>
    </row>
    <row r="73" spans="1:6" x14ac:dyDescent="0.25">
      <c r="A73" s="13" t="s">
        <v>13</v>
      </c>
      <c r="B73" s="14" t="s">
        <v>83</v>
      </c>
      <c r="C73" s="13" t="s">
        <v>84</v>
      </c>
      <c r="D73" s="13" t="s">
        <v>15</v>
      </c>
      <c r="E73" s="13" t="s">
        <v>15</v>
      </c>
      <c r="F73" s="19">
        <f>F74+F87</f>
        <v>2213.6310000000003</v>
      </c>
    </row>
    <row r="74" spans="1:6" x14ac:dyDescent="0.25">
      <c r="A74" s="13" t="s">
        <v>13</v>
      </c>
      <c r="B74" s="14" t="s">
        <v>220</v>
      </c>
      <c r="C74" s="13" t="s">
        <v>162</v>
      </c>
      <c r="D74" s="13"/>
      <c r="E74" s="13"/>
      <c r="F74" s="19">
        <f>F75+F84+F82+F78</f>
        <v>1975.6310000000001</v>
      </c>
    </row>
    <row r="75" spans="1:6" x14ac:dyDescent="0.25">
      <c r="A75" s="13"/>
      <c r="B75" s="14" t="s">
        <v>208</v>
      </c>
      <c r="C75" s="13" t="s">
        <v>162</v>
      </c>
      <c r="D75" s="13" t="s">
        <v>207</v>
      </c>
      <c r="E75" s="13"/>
      <c r="F75" s="19">
        <f>F76</f>
        <v>564.93100000000004</v>
      </c>
    </row>
    <row r="76" spans="1:6" ht="25.5" x14ac:dyDescent="0.25">
      <c r="A76" s="13" t="s">
        <v>13</v>
      </c>
      <c r="B76" s="14" t="s">
        <v>209</v>
      </c>
      <c r="C76" s="13" t="s">
        <v>162</v>
      </c>
      <c r="D76" s="13" t="s">
        <v>206</v>
      </c>
      <c r="E76" s="13"/>
      <c r="F76" s="19">
        <f>F77</f>
        <v>564.93100000000004</v>
      </c>
    </row>
    <row r="77" spans="1:6" x14ac:dyDescent="0.25">
      <c r="A77" s="13" t="s">
        <v>13</v>
      </c>
      <c r="B77" s="14" t="s">
        <v>184</v>
      </c>
      <c r="C77" s="13" t="s">
        <v>162</v>
      </c>
      <c r="D77" s="13" t="s">
        <v>206</v>
      </c>
      <c r="E77" s="13" t="s">
        <v>183</v>
      </c>
      <c r="F77" s="19">
        <v>564.93100000000004</v>
      </c>
    </row>
    <row r="78" spans="1:6" x14ac:dyDescent="0.25">
      <c r="A78" s="13" t="s">
        <v>13</v>
      </c>
      <c r="B78" s="14" t="s">
        <v>227</v>
      </c>
      <c r="C78" s="13" t="s">
        <v>162</v>
      </c>
      <c r="D78" s="13" t="s">
        <v>73</v>
      </c>
      <c r="E78" s="13"/>
      <c r="F78" s="26">
        <f>F79</f>
        <v>700</v>
      </c>
    </row>
    <row r="79" spans="1:6" ht="25.5" x14ac:dyDescent="0.25">
      <c r="A79" s="13" t="s">
        <v>13</v>
      </c>
      <c r="B79" s="14" t="s">
        <v>226</v>
      </c>
      <c r="C79" s="13" t="s">
        <v>162</v>
      </c>
      <c r="D79" s="13" t="s">
        <v>225</v>
      </c>
      <c r="E79" s="13"/>
      <c r="F79" s="26">
        <f>F80</f>
        <v>700</v>
      </c>
    </row>
    <row r="80" spans="1:6" ht="38.25" x14ac:dyDescent="0.25">
      <c r="A80" s="13" t="s">
        <v>13</v>
      </c>
      <c r="B80" s="14" t="s">
        <v>224</v>
      </c>
      <c r="C80" s="13" t="s">
        <v>162</v>
      </c>
      <c r="D80" s="13" t="s">
        <v>223</v>
      </c>
      <c r="E80" s="13"/>
      <c r="F80" s="26">
        <f>F81</f>
        <v>700</v>
      </c>
    </row>
    <row r="81" spans="1:6" x14ac:dyDescent="0.25">
      <c r="A81" s="13" t="s">
        <v>13</v>
      </c>
      <c r="B81" s="14" t="s">
        <v>184</v>
      </c>
      <c r="C81" s="13" t="s">
        <v>162</v>
      </c>
      <c r="D81" s="13" t="s">
        <v>223</v>
      </c>
      <c r="E81" s="13" t="s">
        <v>183</v>
      </c>
      <c r="F81" s="26">
        <v>700</v>
      </c>
    </row>
    <row r="82" spans="1:6" ht="25.5" x14ac:dyDescent="0.25">
      <c r="A82" s="13" t="s">
        <v>13</v>
      </c>
      <c r="B82" s="14" t="s">
        <v>215</v>
      </c>
      <c r="C82" s="13" t="s">
        <v>162</v>
      </c>
      <c r="D82" s="13" t="s">
        <v>214</v>
      </c>
      <c r="E82" s="13"/>
      <c r="F82" s="15">
        <f>F83</f>
        <v>710</v>
      </c>
    </row>
    <row r="83" spans="1:6" x14ac:dyDescent="0.25">
      <c r="A83" s="13" t="s">
        <v>13</v>
      </c>
      <c r="B83" s="14" t="s">
        <v>184</v>
      </c>
      <c r="C83" s="13" t="s">
        <v>162</v>
      </c>
      <c r="D83" s="13" t="s">
        <v>214</v>
      </c>
      <c r="E83" s="13" t="s">
        <v>183</v>
      </c>
      <c r="F83" s="15">
        <v>710</v>
      </c>
    </row>
    <row r="84" spans="1:6" ht="25.5" x14ac:dyDescent="0.25">
      <c r="A84" s="13" t="s">
        <v>13</v>
      </c>
      <c r="B84" s="14" t="s">
        <v>204</v>
      </c>
      <c r="C84" s="13" t="s">
        <v>162</v>
      </c>
      <c r="D84" s="13" t="s">
        <v>76</v>
      </c>
      <c r="E84" s="13"/>
      <c r="F84" s="15">
        <f>F85</f>
        <v>0.7</v>
      </c>
    </row>
    <row r="85" spans="1:6" ht="51" x14ac:dyDescent="0.25">
      <c r="A85" s="13" t="s">
        <v>13</v>
      </c>
      <c r="B85" s="14" t="s">
        <v>193</v>
      </c>
      <c r="C85" s="13" t="s">
        <v>162</v>
      </c>
      <c r="D85" s="13" t="s">
        <v>192</v>
      </c>
      <c r="E85" s="13"/>
      <c r="F85" s="15">
        <f>F86</f>
        <v>0.7</v>
      </c>
    </row>
    <row r="86" spans="1:6" x14ac:dyDescent="0.25">
      <c r="A86" s="13" t="s">
        <v>13</v>
      </c>
      <c r="B86" s="14" t="s">
        <v>184</v>
      </c>
      <c r="C86" s="13" t="s">
        <v>162</v>
      </c>
      <c r="D86" s="13" t="s">
        <v>192</v>
      </c>
      <c r="E86" s="13" t="s">
        <v>183</v>
      </c>
      <c r="F86" s="15">
        <v>0.7</v>
      </c>
    </row>
    <row r="87" spans="1:6" x14ac:dyDescent="0.25">
      <c r="A87" s="13" t="s">
        <v>13</v>
      </c>
      <c r="B87" s="14" t="s">
        <v>85</v>
      </c>
      <c r="C87" s="13" t="s">
        <v>86</v>
      </c>
      <c r="D87" s="13" t="s">
        <v>15</v>
      </c>
      <c r="E87" s="13" t="s">
        <v>15</v>
      </c>
      <c r="F87" s="15">
        <f>F88+F91</f>
        <v>238</v>
      </c>
    </row>
    <row r="88" spans="1:6" ht="25.5" x14ac:dyDescent="0.25">
      <c r="A88" s="13" t="s">
        <v>13</v>
      </c>
      <c r="B88" s="14" t="s">
        <v>87</v>
      </c>
      <c r="C88" s="13" t="s">
        <v>86</v>
      </c>
      <c r="D88" s="13" t="s">
        <v>88</v>
      </c>
      <c r="E88" s="13" t="s">
        <v>15</v>
      </c>
      <c r="F88" s="15">
        <f>F89</f>
        <v>88</v>
      </c>
    </row>
    <row r="89" spans="1:6" ht="25.5" x14ac:dyDescent="0.25">
      <c r="A89" s="13" t="s">
        <v>13</v>
      </c>
      <c r="B89" s="14" t="s">
        <v>89</v>
      </c>
      <c r="C89" s="13" t="s">
        <v>86</v>
      </c>
      <c r="D89" s="13" t="s">
        <v>90</v>
      </c>
      <c r="E89" s="13" t="s">
        <v>15</v>
      </c>
      <c r="F89" s="15">
        <f>F90</f>
        <v>88</v>
      </c>
    </row>
    <row r="90" spans="1:6" x14ac:dyDescent="0.25">
      <c r="A90" s="13" t="s">
        <v>13</v>
      </c>
      <c r="B90" s="14" t="s">
        <v>182</v>
      </c>
      <c r="C90" s="13" t="s">
        <v>86</v>
      </c>
      <c r="D90" s="13" t="s">
        <v>90</v>
      </c>
      <c r="E90" s="13" t="s">
        <v>181</v>
      </c>
      <c r="F90" s="15">
        <v>88</v>
      </c>
    </row>
    <row r="91" spans="1:6" ht="25.5" x14ac:dyDescent="0.25">
      <c r="A91" s="13" t="s">
        <v>13</v>
      </c>
      <c r="B91" s="14" t="s">
        <v>91</v>
      </c>
      <c r="C91" s="13" t="s">
        <v>86</v>
      </c>
      <c r="D91" s="13" t="s">
        <v>92</v>
      </c>
      <c r="E91" s="13" t="s">
        <v>15</v>
      </c>
      <c r="F91" s="15">
        <f>F92</f>
        <v>150</v>
      </c>
    </row>
    <row r="92" spans="1:6" x14ac:dyDescent="0.25">
      <c r="A92" s="13" t="s">
        <v>13</v>
      </c>
      <c r="B92" s="14" t="s">
        <v>93</v>
      </c>
      <c r="C92" s="13" t="s">
        <v>86</v>
      </c>
      <c r="D92" s="13" t="s">
        <v>94</v>
      </c>
      <c r="E92" s="13" t="s">
        <v>15</v>
      </c>
      <c r="F92" s="15">
        <f>F93</f>
        <v>150</v>
      </c>
    </row>
    <row r="93" spans="1:6" ht="25.5" x14ac:dyDescent="0.25">
      <c r="A93" s="13" t="s">
        <v>13</v>
      </c>
      <c r="B93" s="14" t="s">
        <v>166</v>
      </c>
      <c r="C93" s="13" t="s">
        <v>86</v>
      </c>
      <c r="D93" s="13" t="s">
        <v>95</v>
      </c>
      <c r="E93" s="13" t="s">
        <v>15</v>
      </c>
      <c r="F93" s="15">
        <f>F94</f>
        <v>150</v>
      </c>
    </row>
    <row r="94" spans="1:6" x14ac:dyDescent="0.25">
      <c r="A94" s="13" t="s">
        <v>13</v>
      </c>
      <c r="B94" s="14" t="s">
        <v>180</v>
      </c>
      <c r="C94" s="13" t="s">
        <v>86</v>
      </c>
      <c r="D94" s="13" t="s">
        <v>95</v>
      </c>
      <c r="E94" s="13" t="s">
        <v>179</v>
      </c>
      <c r="F94" s="15">
        <v>150</v>
      </c>
    </row>
    <row r="95" spans="1:6" x14ac:dyDescent="0.25">
      <c r="A95" s="13" t="s">
        <v>13</v>
      </c>
      <c r="B95" s="14" t="s">
        <v>96</v>
      </c>
      <c r="C95" s="13" t="s">
        <v>97</v>
      </c>
      <c r="D95" s="13" t="s">
        <v>15</v>
      </c>
      <c r="E95" s="13" t="s">
        <v>15</v>
      </c>
      <c r="F95" s="26">
        <f>F96+F101</f>
        <v>4002.1800000000003</v>
      </c>
    </row>
    <row r="96" spans="1:6" x14ac:dyDescent="0.25">
      <c r="A96" s="13" t="s">
        <v>13</v>
      </c>
      <c r="B96" s="14" t="s">
        <v>98</v>
      </c>
      <c r="C96" s="13" t="s">
        <v>99</v>
      </c>
      <c r="D96" s="13"/>
      <c r="E96" s="13"/>
      <c r="F96" s="26">
        <f>F97</f>
        <v>914.7</v>
      </c>
    </row>
    <row r="97" spans="1:7" x14ac:dyDescent="0.25">
      <c r="A97" s="13" t="s">
        <v>13</v>
      </c>
      <c r="B97" s="14" t="s">
        <v>100</v>
      </c>
      <c r="C97" s="13" t="s">
        <v>99</v>
      </c>
      <c r="D97" s="13" t="s">
        <v>101</v>
      </c>
      <c r="E97" s="13" t="s">
        <v>15</v>
      </c>
      <c r="F97" s="26">
        <f>+F99</f>
        <v>914.7</v>
      </c>
      <c r="G97" s="25"/>
    </row>
    <row r="98" spans="1:7" x14ac:dyDescent="0.25">
      <c r="A98" s="13"/>
      <c r="B98" s="14" t="s">
        <v>102</v>
      </c>
      <c r="C98" s="13" t="s">
        <v>99</v>
      </c>
      <c r="D98" s="13" t="s">
        <v>167</v>
      </c>
      <c r="E98" s="13"/>
      <c r="F98" s="15">
        <f>F99</f>
        <v>914.7</v>
      </c>
    </row>
    <row r="99" spans="1:7" ht="25.5" x14ac:dyDescent="0.25">
      <c r="A99" s="13" t="s">
        <v>13</v>
      </c>
      <c r="B99" s="14" t="s">
        <v>168</v>
      </c>
      <c r="C99" s="13" t="s">
        <v>99</v>
      </c>
      <c r="D99" s="13" t="s">
        <v>103</v>
      </c>
      <c r="E99" s="13" t="s">
        <v>15</v>
      </c>
      <c r="F99" s="15">
        <f>F100</f>
        <v>914.7</v>
      </c>
    </row>
    <row r="100" spans="1:7" x14ac:dyDescent="0.25">
      <c r="A100" s="13" t="s">
        <v>13</v>
      </c>
      <c r="B100" s="14" t="s">
        <v>102</v>
      </c>
      <c r="C100" s="13" t="s">
        <v>99</v>
      </c>
      <c r="D100" s="13" t="s">
        <v>103</v>
      </c>
      <c r="E100" s="13" t="s">
        <v>177</v>
      </c>
      <c r="F100" s="15">
        <f>1150-235.3</f>
        <v>914.7</v>
      </c>
    </row>
    <row r="101" spans="1:7" x14ac:dyDescent="0.25">
      <c r="A101" s="13" t="s">
        <v>13</v>
      </c>
      <c r="B101" s="14" t="s">
        <v>104</v>
      </c>
      <c r="C101" s="13" t="s">
        <v>105</v>
      </c>
      <c r="D101" s="13" t="s">
        <v>15</v>
      </c>
      <c r="E101" s="13" t="s">
        <v>15</v>
      </c>
      <c r="F101" s="19">
        <f>F102+F117</f>
        <v>3087.48</v>
      </c>
    </row>
    <row r="102" spans="1:7" x14ac:dyDescent="0.25">
      <c r="A102" s="13" t="s">
        <v>13</v>
      </c>
      <c r="B102" s="14" t="s">
        <v>104</v>
      </c>
      <c r="C102" s="13" t="s">
        <v>105</v>
      </c>
      <c r="D102" s="13" t="s">
        <v>106</v>
      </c>
      <c r="E102" s="13" t="s">
        <v>15</v>
      </c>
      <c r="F102" s="19">
        <f>F103+F108+F111+F114</f>
        <v>3049.08</v>
      </c>
    </row>
    <row r="103" spans="1:7" x14ac:dyDescent="0.25">
      <c r="A103" s="13" t="s">
        <v>13</v>
      </c>
      <c r="B103" s="14" t="s">
        <v>107</v>
      </c>
      <c r="C103" s="13" t="s">
        <v>105</v>
      </c>
      <c r="D103" s="13" t="s">
        <v>108</v>
      </c>
      <c r="E103" s="13" t="s">
        <v>15</v>
      </c>
      <c r="F103" s="15">
        <f>F104+F106</f>
        <v>1659.28</v>
      </c>
    </row>
    <row r="104" spans="1:7" x14ac:dyDescent="0.25">
      <c r="A104" s="13" t="s">
        <v>13</v>
      </c>
      <c r="B104" s="14" t="s">
        <v>109</v>
      </c>
      <c r="C104" s="13" t="s">
        <v>105</v>
      </c>
      <c r="D104" s="13" t="s">
        <v>110</v>
      </c>
      <c r="E104" s="13" t="s">
        <v>15</v>
      </c>
      <c r="F104" s="15">
        <f>F105</f>
        <v>1459.28</v>
      </c>
    </row>
    <row r="105" spans="1:7" ht="25.5" x14ac:dyDescent="0.25">
      <c r="A105" s="13" t="s">
        <v>13</v>
      </c>
      <c r="B105" s="14" t="s">
        <v>178</v>
      </c>
      <c r="C105" s="13" t="s">
        <v>105</v>
      </c>
      <c r="D105" s="13" t="s">
        <v>110</v>
      </c>
      <c r="E105" s="13" t="s">
        <v>176</v>
      </c>
      <c r="F105" s="15">
        <v>1459.28</v>
      </c>
    </row>
    <row r="106" spans="1:7" x14ac:dyDescent="0.25">
      <c r="A106" s="13" t="s">
        <v>13</v>
      </c>
      <c r="B106" s="14" t="s">
        <v>111</v>
      </c>
      <c r="C106" s="13" t="s">
        <v>105</v>
      </c>
      <c r="D106" s="13" t="s">
        <v>112</v>
      </c>
      <c r="E106" s="13" t="s">
        <v>15</v>
      </c>
      <c r="F106" s="15">
        <f>F107</f>
        <v>200</v>
      </c>
    </row>
    <row r="107" spans="1:7" ht="25.5" x14ac:dyDescent="0.25">
      <c r="A107" s="13" t="s">
        <v>13</v>
      </c>
      <c r="B107" s="14" t="s">
        <v>178</v>
      </c>
      <c r="C107" s="13" t="s">
        <v>105</v>
      </c>
      <c r="D107" s="13" t="s">
        <v>112</v>
      </c>
      <c r="E107" s="13" t="s">
        <v>176</v>
      </c>
      <c r="F107" s="15">
        <v>200</v>
      </c>
    </row>
    <row r="108" spans="1:7" x14ac:dyDescent="0.25">
      <c r="A108" s="13" t="s">
        <v>13</v>
      </c>
      <c r="B108" s="14" t="s">
        <v>113</v>
      </c>
      <c r="C108" s="13" t="s">
        <v>105</v>
      </c>
      <c r="D108" s="13" t="s">
        <v>114</v>
      </c>
      <c r="E108" s="13" t="s">
        <v>15</v>
      </c>
      <c r="F108" s="15">
        <f>F109</f>
        <v>5</v>
      </c>
    </row>
    <row r="109" spans="1:7" x14ac:dyDescent="0.25">
      <c r="A109" s="13" t="s">
        <v>13</v>
      </c>
      <c r="B109" s="14" t="s">
        <v>115</v>
      </c>
      <c r="C109" s="13" t="s">
        <v>105</v>
      </c>
      <c r="D109" s="13" t="s">
        <v>116</v>
      </c>
      <c r="E109" s="13" t="s">
        <v>15</v>
      </c>
      <c r="F109" s="15">
        <f>F110</f>
        <v>5</v>
      </c>
    </row>
    <row r="110" spans="1:7" ht="25.5" x14ac:dyDescent="0.25">
      <c r="A110" s="13" t="s">
        <v>13</v>
      </c>
      <c r="B110" s="14" t="s">
        <v>178</v>
      </c>
      <c r="C110" s="13" t="s">
        <v>105</v>
      </c>
      <c r="D110" s="13" t="s">
        <v>116</v>
      </c>
      <c r="E110" s="13" t="s">
        <v>176</v>
      </c>
      <c r="F110" s="15">
        <v>5</v>
      </c>
    </row>
    <row r="111" spans="1:7" x14ac:dyDescent="0.25">
      <c r="A111" s="13" t="s">
        <v>13</v>
      </c>
      <c r="B111" s="14" t="s">
        <v>117</v>
      </c>
      <c r="C111" s="13" t="s">
        <v>105</v>
      </c>
      <c r="D111" s="13" t="s">
        <v>118</v>
      </c>
      <c r="E111" s="13" t="s">
        <v>15</v>
      </c>
      <c r="F111" s="15">
        <f>F112</f>
        <v>125</v>
      </c>
    </row>
    <row r="112" spans="1:7" x14ac:dyDescent="0.25">
      <c r="A112" s="13" t="s">
        <v>13</v>
      </c>
      <c r="B112" s="14" t="s">
        <v>119</v>
      </c>
      <c r="C112" s="13" t="s">
        <v>105</v>
      </c>
      <c r="D112" s="13" t="s">
        <v>120</v>
      </c>
      <c r="E112" s="13" t="s">
        <v>15</v>
      </c>
      <c r="F112" s="15">
        <f>F113</f>
        <v>125</v>
      </c>
    </row>
    <row r="113" spans="1:6" ht="25.5" x14ac:dyDescent="0.25">
      <c r="A113" s="13" t="s">
        <v>13</v>
      </c>
      <c r="B113" s="14" t="s">
        <v>178</v>
      </c>
      <c r="C113" s="13" t="s">
        <v>105</v>
      </c>
      <c r="D113" s="13" t="s">
        <v>120</v>
      </c>
      <c r="E113" s="13" t="s">
        <v>176</v>
      </c>
      <c r="F113" s="15">
        <v>125</v>
      </c>
    </row>
    <row r="114" spans="1:6" ht="25.5" x14ac:dyDescent="0.25">
      <c r="A114" s="13" t="s">
        <v>13</v>
      </c>
      <c r="B114" s="14" t="s">
        <v>121</v>
      </c>
      <c r="C114" s="13" t="s">
        <v>105</v>
      </c>
      <c r="D114" s="13" t="s">
        <v>122</v>
      </c>
      <c r="E114" s="13" t="s">
        <v>15</v>
      </c>
      <c r="F114" s="26">
        <f>F115</f>
        <v>1259.8</v>
      </c>
    </row>
    <row r="115" spans="1:6" x14ac:dyDescent="0.25">
      <c r="A115" s="13" t="s">
        <v>13</v>
      </c>
      <c r="B115" s="14" t="s">
        <v>123</v>
      </c>
      <c r="C115" s="13" t="s">
        <v>105</v>
      </c>
      <c r="D115" s="13" t="s">
        <v>124</v>
      </c>
      <c r="E115" s="13" t="s">
        <v>15</v>
      </c>
      <c r="F115" s="26">
        <f>F116</f>
        <v>1259.8</v>
      </c>
    </row>
    <row r="116" spans="1:6" ht="25.5" x14ac:dyDescent="0.25">
      <c r="A116" s="13" t="s">
        <v>13</v>
      </c>
      <c r="B116" s="14" t="s">
        <v>178</v>
      </c>
      <c r="C116" s="13" t="s">
        <v>105</v>
      </c>
      <c r="D116" s="13" t="s">
        <v>124</v>
      </c>
      <c r="E116" s="13" t="s">
        <v>176</v>
      </c>
      <c r="F116" s="26">
        <f>1459.8-200</f>
        <v>1259.8</v>
      </c>
    </row>
    <row r="117" spans="1:6" x14ac:dyDescent="0.25">
      <c r="A117" s="13" t="s">
        <v>13</v>
      </c>
      <c r="B117" s="14" t="s">
        <v>55</v>
      </c>
      <c r="C117" s="13" t="s">
        <v>105</v>
      </c>
      <c r="D117" s="13" t="s">
        <v>216</v>
      </c>
      <c r="E117" s="13"/>
      <c r="F117" s="26">
        <f>F118</f>
        <v>38.4</v>
      </c>
    </row>
    <row r="118" spans="1:6" ht="25.5" x14ac:dyDescent="0.25">
      <c r="A118" s="13" t="s">
        <v>13</v>
      </c>
      <c r="B118" s="14" t="s">
        <v>57</v>
      </c>
      <c r="C118" s="13" t="s">
        <v>105</v>
      </c>
      <c r="D118" s="13" t="s">
        <v>216</v>
      </c>
      <c r="E118" s="13"/>
      <c r="F118" s="26">
        <f>F119</f>
        <v>38.4</v>
      </c>
    </row>
    <row r="119" spans="1:6" x14ac:dyDescent="0.25">
      <c r="A119" s="13" t="s">
        <v>13</v>
      </c>
      <c r="B119" s="14" t="s">
        <v>189</v>
      </c>
      <c r="C119" s="13" t="s">
        <v>105</v>
      </c>
      <c r="D119" s="13" t="s">
        <v>216</v>
      </c>
      <c r="E119" s="13" t="s">
        <v>188</v>
      </c>
      <c r="F119" s="26">
        <v>38.4</v>
      </c>
    </row>
    <row r="120" spans="1:6" x14ac:dyDescent="0.25">
      <c r="A120" s="13" t="s">
        <v>13</v>
      </c>
      <c r="B120" s="14" t="s">
        <v>222</v>
      </c>
      <c r="C120" s="13" t="s">
        <v>125</v>
      </c>
      <c r="D120" s="13" t="s">
        <v>15</v>
      </c>
      <c r="E120" s="13" t="s">
        <v>15</v>
      </c>
      <c r="F120" s="19">
        <f>F121</f>
        <v>10348.019</v>
      </c>
    </row>
    <row r="121" spans="1:6" x14ac:dyDescent="0.25">
      <c r="A121" s="13" t="s">
        <v>13</v>
      </c>
      <c r="B121" s="14" t="s">
        <v>126</v>
      </c>
      <c r="C121" s="13" t="s">
        <v>127</v>
      </c>
      <c r="D121" s="13" t="s">
        <v>15</v>
      </c>
      <c r="E121" s="13" t="s">
        <v>15</v>
      </c>
      <c r="F121" s="19">
        <f>F122+F131</f>
        <v>10348.019</v>
      </c>
    </row>
    <row r="122" spans="1:6" ht="25.5" x14ac:dyDescent="0.25">
      <c r="A122" s="13" t="s">
        <v>13</v>
      </c>
      <c r="B122" s="14" t="s">
        <v>128</v>
      </c>
      <c r="C122" s="13" t="s">
        <v>127</v>
      </c>
      <c r="D122" s="13" t="s">
        <v>129</v>
      </c>
      <c r="E122" s="13" t="s">
        <v>15</v>
      </c>
      <c r="F122" s="19">
        <f>F123+F127</f>
        <v>10062.419</v>
      </c>
    </row>
    <row r="123" spans="1:6" ht="25.5" x14ac:dyDescent="0.25">
      <c r="A123" s="13" t="s">
        <v>13</v>
      </c>
      <c r="B123" s="14" t="s">
        <v>130</v>
      </c>
      <c r="C123" s="13" t="s">
        <v>127</v>
      </c>
      <c r="D123" s="13" t="s">
        <v>131</v>
      </c>
      <c r="E123" s="13" t="s">
        <v>15</v>
      </c>
      <c r="F123" s="19">
        <f>F124+F126</f>
        <v>10027.419</v>
      </c>
    </row>
    <row r="124" spans="1:6" ht="25.5" x14ac:dyDescent="0.25">
      <c r="A124" s="13" t="s">
        <v>13</v>
      </c>
      <c r="B124" s="14" t="s">
        <v>132</v>
      </c>
      <c r="C124" s="13" t="s">
        <v>127</v>
      </c>
      <c r="D124" s="13" t="s">
        <v>133</v>
      </c>
      <c r="E124" s="13" t="s">
        <v>15</v>
      </c>
      <c r="F124" s="19">
        <f>F125</f>
        <v>9927.4189999999999</v>
      </c>
    </row>
    <row r="125" spans="1:6" x14ac:dyDescent="0.25">
      <c r="A125" s="13" t="s">
        <v>13</v>
      </c>
      <c r="B125" s="14" t="s">
        <v>219</v>
      </c>
      <c r="C125" s="13" t="s">
        <v>127</v>
      </c>
      <c r="D125" s="13" t="s">
        <v>133</v>
      </c>
      <c r="E125" s="13" t="s">
        <v>205</v>
      </c>
      <c r="F125" s="19">
        <f>9052.319+875.1</f>
        <v>9927.4189999999999</v>
      </c>
    </row>
    <row r="126" spans="1:6" x14ac:dyDescent="0.25">
      <c r="A126" s="13" t="s">
        <v>13</v>
      </c>
      <c r="B126" s="14" t="s">
        <v>218</v>
      </c>
      <c r="C126" s="13" t="s">
        <v>127</v>
      </c>
      <c r="D126" s="13" t="s">
        <v>133</v>
      </c>
      <c r="E126" s="13" t="s">
        <v>217</v>
      </c>
      <c r="F126" s="15">
        <v>100</v>
      </c>
    </row>
    <row r="127" spans="1:6" x14ac:dyDescent="0.25">
      <c r="A127" s="13" t="s">
        <v>13</v>
      </c>
      <c r="B127" s="14" t="s">
        <v>135</v>
      </c>
      <c r="C127" s="13" t="s">
        <v>127</v>
      </c>
      <c r="D127" s="13" t="s">
        <v>136</v>
      </c>
      <c r="E127" s="13" t="s">
        <v>15</v>
      </c>
      <c r="F127" s="15">
        <f>F128</f>
        <v>35</v>
      </c>
    </row>
    <row r="128" spans="1:6" ht="25.5" x14ac:dyDescent="0.25">
      <c r="A128" s="13" t="s">
        <v>13</v>
      </c>
      <c r="B128" s="14" t="s">
        <v>130</v>
      </c>
      <c r="C128" s="13" t="s">
        <v>127</v>
      </c>
      <c r="D128" s="13" t="s">
        <v>137</v>
      </c>
      <c r="E128" s="13" t="s">
        <v>15</v>
      </c>
      <c r="F128" s="15">
        <f>F129</f>
        <v>35</v>
      </c>
    </row>
    <row r="129" spans="1:6" ht="25.5" x14ac:dyDescent="0.25">
      <c r="A129" s="13" t="s">
        <v>13</v>
      </c>
      <c r="B129" s="14" t="s">
        <v>138</v>
      </c>
      <c r="C129" s="13" t="s">
        <v>127</v>
      </c>
      <c r="D129" s="13" t="s">
        <v>139</v>
      </c>
      <c r="E129" s="13" t="s">
        <v>15</v>
      </c>
      <c r="F129" s="15">
        <f>F130</f>
        <v>35</v>
      </c>
    </row>
    <row r="130" spans="1:6" x14ac:dyDescent="0.25">
      <c r="A130" s="13" t="s">
        <v>13</v>
      </c>
      <c r="B130" s="14" t="s">
        <v>221</v>
      </c>
      <c r="C130" s="13" t="s">
        <v>127</v>
      </c>
      <c r="D130" s="13" t="s">
        <v>139</v>
      </c>
      <c r="E130" s="13" t="s">
        <v>134</v>
      </c>
      <c r="F130" s="15">
        <v>35</v>
      </c>
    </row>
    <row r="131" spans="1:6" x14ac:dyDescent="0.25">
      <c r="A131" s="13" t="s">
        <v>13</v>
      </c>
      <c r="B131" s="14" t="s">
        <v>55</v>
      </c>
      <c r="C131" s="13" t="s">
        <v>127</v>
      </c>
      <c r="D131" s="13" t="s">
        <v>56</v>
      </c>
      <c r="E131" s="13"/>
      <c r="F131" s="15">
        <f>F132</f>
        <v>285.60000000000002</v>
      </c>
    </row>
    <row r="132" spans="1:6" ht="38.25" x14ac:dyDescent="0.25">
      <c r="A132" s="13" t="s">
        <v>13</v>
      </c>
      <c r="B132" s="14" t="s">
        <v>198</v>
      </c>
      <c r="C132" s="13" t="s">
        <v>127</v>
      </c>
      <c r="D132" s="13" t="s">
        <v>196</v>
      </c>
      <c r="E132" s="13"/>
      <c r="F132" s="15">
        <f>F133</f>
        <v>285.60000000000002</v>
      </c>
    </row>
    <row r="133" spans="1:6" x14ac:dyDescent="0.25">
      <c r="A133" s="13" t="s">
        <v>13</v>
      </c>
      <c r="B133" s="14" t="s">
        <v>197</v>
      </c>
      <c r="C133" s="13" t="s">
        <v>127</v>
      </c>
      <c r="D133" s="13" t="s">
        <v>196</v>
      </c>
      <c r="E133" s="13" t="s">
        <v>195</v>
      </c>
      <c r="F133" s="15">
        <v>285.60000000000002</v>
      </c>
    </row>
    <row r="134" spans="1:6" x14ac:dyDescent="0.25">
      <c r="A134" s="13" t="s">
        <v>13</v>
      </c>
      <c r="B134" s="14" t="s">
        <v>142</v>
      </c>
      <c r="C134" s="13" t="s">
        <v>143</v>
      </c>
      <c r="D134" s="13" t="s">
        <v>15</v>
      </c>
      <c r="E134" s="13" t="s">
        <v>15</v>
      </c>
      <c r="F134" s="19">
        <f>F135</f>
        <v>29.286000000000001</v>
      </c>
    </row>
    <row r="135" spans="1:6" x14ac:dyDescent="0.25">
      <c r="A135" s="13" t="s">
        <v>13</v>
      </c>
      <c r="B135" s="14" t="s">
        <v>144</v>
      </c>
      <c r="C135" s="13" t="s">
        <v>145</v>
      </c>
      <c r="D135" s="13" t="s">
        <v>15</v>
      </c>
      <c r="E135" s="13"/>
      <c r="F135" s="19">
        <f>F136</f>
        <v>29.286000000000001</v>
      </c>
    </row>
    <row r="136" spans="1:6" x14ac:dyDescent="0.25">
      <c r="A136" s="13" t="s">
        <v>13</v>
      </c>
      <c r="B136" s="14" t="s">
        <v>140</v>
      </c>
      <c r="C136" s="13" t="s">
        <v>145</v>
      </c>
      <c r="D136" s="13" t="s">
        <v>141</v>
      </c>
      <c r="E136" s="13" t="s">
        <v>15</v>
      </c>
      <c r="F136" s="19">
        <f>F137</f>
        <v>29.286000000000001</v>
      </c>
    </row>
    <row r="137" spans="1:6" ht="38.25" x14ac:dyDescent="0.25">
      <c r="A137" s="13" t="s">
        <v>13</v>
      </c>
      <c r="B137" s="14" t="s">
        <v>175</v>
      </c>
      <c r="C137" s="13" t="s">
        <v>145</v>
      </c>
      <c r="D137" s="13" t="s">
        <v>146</v>
      </c>
      <c r="E137" s="13" t="s">
        <v>15</v>
      </c>
      <c r="F137" s="19">
        <f>F138+F140</f>
        <v>29.286000000000001</v>
      </c>
    </row>
    <row r="138" spans="1:6" ht="25.5" x14ac:dyDescent="0.25">
      <c r="A138" s="13" t="s">
        <v>13</v>
      </c>
      <c r="B138" s="14" t="s">
        <v>147</v>
      </c>
      <c r="C138" s="13" t="s">
        <v>145</v>
      </c>
      <c r="D138" s="13" t="s">
        <v>148</v>
      </c>
      <c r="E138" s="13" t="s">
        <v>15</v>
      </c>
      <c r="F138" s="19">
        <f>F139</f>
        <v>9.2859999999999996</v>
      </c>
    </row>
    <row r="139" spans="1:6" ht="25.5" x14ac:dyDescent="0.25">
      <c r="A139" s="13" t="s">
        <v>13</v>
      </c>
      <c r="B139" s="14" t="s">
        <v>173</v>
      </c>
      <c r="C139" s="13" t="s">
        <v>145</v>
      </c>
      <c r="D139" s="13" t="s">
        <v>148</v>
      </c>
      <c r="E139" s="13" t="s">
        <v>172</v>
      </c>
      <c r="F139" s="19">
        <v>9.2859999999999996</v>
      </c>
    </row>
    <row r="140" spans="1:6" ht="38.25" x14ac:dyDescent="0.25">
      <c r="A140" s="13" t="s">
        <v>13</v>
      </c>
      <c r="B140" s="14" t="s">
        <v>174</v>
      </c>
      <c r="C140" s="13" t="s">
        <v>145</v>
      </c>
      <c r="D140" s="13" t="s">
        <v>149</v>
      </c>
      <c r="E140" s="13" t="s">
        <v>15</v>
      </c>
      <c r="F140" s="26">
        <f>F141</f>
        <v>20</v>
      </c>
    </row>
    <row r="141" spans="1:6" ht="25.5" x14ac:dyDescent="0.25">
      <c r="A141" s="13" t="s">
        <v>13</v>
      </c>
      <c r="B141" s="14" t="s">
        <v>173</v>
      </c>
      <c r="C141" s="13" t="s">
        <v>145</v>
      </c>
      <c r="D141" s="13" t="s">
        <v>149</v>
      </c>
      <c r="E141" s="13" t="s">
        <v>172</v>
      </c>
      <c r="F141" s="26">
        <v>20</v>
      </c>
    </row>
    <row r="142" spans="1:6" x14ac:dyDescent="0.25">
      <c r="A142" s="13" t="s">
        <v>13</v>
      </c>
      <c r="B142" s="14" t="s">
        <v>150</v>
      </c>
      <c r="C142" s="13" t="s">
        <v>151</v>
      </c>
      <c r="D142" s="13" t="s">
        <v>15</v>
      </c>
      <c r="E142" s="13" t="s">
        <v>15</v>
      </c>
      <c r="F142" s="26">
        <f>F143</f>
        <v>251</v>
      </c>
    </row>
    <row r="143" spans="1:6" ht="25.5" x14ac:dyDescent="0.25">
      <c r="A143" s="13" t="s">
        <v>13</v>
      </c>
      <c r="B143" s="14" t="s">
        <v>152</v>
      </c>
      <c r="C143" s="13" t="s">
        <v>153</v>
      </c>
      <c r="D143" s="13" t="s">
        <v>15</v>
      </c>
      <c r="E143" s="13" t="s">
        <v>15</v>
      </c>
      <c r="F143" s="26">
        <f>F144</f>
        <v>251</v>
      </c>
    </row>
    <row r="144" spans="1:6" ht="25.5" x14ac:dyDescent="0.25">
      <c r="A144" s="13" t="s">
        <v>13</v>
      </c>
      <c r="B144" s="14" t="s">
        <v>154</v>
      </c>
      <c r="C144" s="13" t="s">
        <v>153</v>
      </c>
      <c r="D144" s="13" t="s">
        <v>155</v>
      </c>
      <c r="E144" s="13" t="s">
        <v>15</v>
      </c>
      <c r="F144" s="26">
        <f>F145</f>
        <v>251</v>
      </c>
    </row>
    <row r="145" spans="1:6" ht="25.5" x14ac:dyDescent="0.25">
      <c r="A145" s="13" t="s">
        <v>13</v>
      </c>
      <c r="B145" s="14" t="s">
        <v>156</v>
      </c>
      <c r="C145" s="13" t="s">
        <v>153</v>
      </c>
      <c r="D145" s="13" t="s">
        <v>157</v>
      </c>
      <c r="E145" s="13" t="s">
        <v>15</v>
      </c>
      <c r="F145" s="26">
        <f>F146</f>
        <v>251</v>
      </c>
    </row>
    <row r="146" spans="1:6" ht="25.5" x14ac:dyDescent="0.25">
      <c r="A146" s="13" t="s">
        <v>13</v>
      </c>
      <c r="B146" s="14" t="s">
        <v>171</v>
      </c>
      <c r="C146" s="13" t="s">
        <v>153</v>
      </c>
      <c r="D146" s="13" t="s">
        <v>157</v>
      </c>
      <c r="E146" s="13" t="s">
        <v>170</v>
      </c>
      <c r="F146" s="26">
        <v>251</v>
      </c>
    </row>
    <row r="147" spans="1:6" ht="15.75" x14ac:dyDescent="0.25">
      <c r="A147" s="23" t="s">
        <v>158</v>
      </c>
      <c r="B147" s="23"/>
      <c r="C147" s="23"/>
      <c r="D147" s="23"/>
      <c r="E147" s="23"/>
      <c r="F147" s="24">
        <f>F16+F53+F59+F73+F95+F120+F134+F142</f>
        <v>23741.496000000003</v>
      </c>
    </row>
    <row r="148" spans="1:6" x14ac:dyDescent="0.25">
      <c r="E148" s="20"/>
      <c r="F148" s="21"/>
    </row>
    <row r="149" spans="1:6" x14ac:dyDescent="0.25">
      <c r="F149" s="18"/>
    </row>
    <row r="150" spans="1:6" ht="15.95" customHeight="1" x14ac:dyDescent="0.25">
      <c r="A150" s="12"/>
    </row>
    <row r="151" spans="1:6" ht="15.95" customHeight="1" x14ac:dyDescent="0.25">
      <c r="A151" s="12"/>
    </row>
    <row r="152" spans="1:6" ht="15.95" customHeight="1" x14ac:dyDescent="0.25">
      <c r="A152" s="12"/>
    </row>
  </sheetData>
  <mergeCells count="4">
    <mergeCell ref="A10:F10"/>
    <mergeCell ref="A11:F11"/>
    <mergeCell ref="D1:F1"/>
    <mergeCell ref="D2:F3"/>
  </mergeCells>
  <phoneticPr fontId="0" type="noConversion"/>
  <pageMargins left="1.1811023622047245" right="0.78740157480314965" top="0.59055118110236227" bottom="0.59055118110236227" header="0.51181102362204722" footer="0.51181102362204722"/>
  <pageSetup paperSize="9" scale="80" fitToHeight="8" orientation="portrait" horizontalDpi="1200" verticalDpi="1200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2013-06-28T01:03:55Z</cp:lastPrinted>
  <dcterms:created xsi:type="dcterms:W3CDTF">2011-08-29T03:04:42Z</dcterms:created>
  <dcterms:modified xsi:type="dcterms:W3CDTF">2013-06-28T01:06:51Z</dcterms:modified>
</cp:coreProperties>
</file>