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480" windowHeight="115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'Лист1'!$A$1:$T$72</definedName>
  </definedNames>
  <calcPr fullCalcOnLoad="1" refMode="R1C1"/>
</workbook>
</file>

<file path=xl/sharedStrings.xml><?xml version="1.0" encoding="utf-8"?>
<sst xmlns="http://schemas.openxmlformats.org/spreadsheetml/2006/main" count="650" uniqueCount="150">
  <si>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</si>
  <si>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</si>
  <si>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</si>
  <si>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</si>
  <si>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</si>
  <si>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</si>
  <si>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</si>
  <si>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</si>
  <si>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</si>
  <si>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</si>
  <si>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</si>
  <si>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</si>
  <si>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</si>
  <si>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</si>
  <si>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</si>
  <si>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</si>
  <si>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</si>
  <si>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</si>
  <si>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</si>
  <si>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</si>
  <si>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</si>
  <si>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</si>
  <si>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</si>
  <si>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</si>
  <si>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</si>
  <si>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</si>
  <si>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</si>
  <si>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</si>
  <si>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</si>
  <si>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</si>
  <si>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</si>
  <si>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</si>
  <si>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</si>
  <si>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</si>
  <si>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</si>
  <si>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</si>
  <si>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</si>
  <si>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</si>
  <si>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</si>
  <si>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</si>
  <si>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</si>
  <si>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</si>
  <si>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04</t>
  </si>
  <si>
    <t>13</t>
  </si>
  <si>
    <t>ДОХОДЫ ОТ ПРОДАЖИ МАТЕРИАЛЬНЫХ И НЕМАТЕРИАЛЬНЫХ АКТИВОВ</t>
  </si>
  <si>
    <t>14</t>
  </si>
  <si>
    <t>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</si>
  <si>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</si>
  <si>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</si>
  <si>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</si>
  <si>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010</t>
  </si>
  <si>
    <t>100</t>
  </si>
  <si>
    <t>013</t>
  </si>
  <si>
    <t>Дотации на выравнивание бюджетной обеспеченности</t>
  </si>
  <si>
    <t>182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</si>
  <si>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</si>
  <si>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НА ПРИБЫЛЬ, ДОХОДЫ</t>
  </si>
  <si>
    <t>Налог на доходы физических лиц</t>
  </si>
  <si>
    <t>НАЛОГИ НА ИМУЩЕСТВО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</si>
  <si>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</si>
  <si>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</si>
  <si>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</si>
  <si>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</si>
  <si>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</si>
  <si>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</si>
  <si>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</si>
  <si>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</si>
  <si>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</si>
  <si>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</si>
  <si>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</si>
  <si>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</si>
  <si>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</si>
  <si>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</si>
  <si>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</si>
  <si>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</si>
  <si>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</si>
  <si>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</si>
  <si>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</si>
  <si>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</si>
  <si>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</si>
  <si>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</si>
  <si>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</si>
  <si>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</si>
  <si>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</si>
  <si>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</si>
  <si>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</si>
  <si>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</si>
  <si>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поселений</t>
  </si>
  <si>
    <t>552</t>
  </si>
  <si>
    <t>1000</t>
  </si>
  <si>
    <t>00000</t>
  </si>
  <si>
    <t>7514</t>
  </si>
  <si>
    <t>024</t>
  </si>
  <si>
    <t>999</t>
  </si>
  <si>
    <t>035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</si>
  <si>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</si>
  <si>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</si>
  <si>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</si>
  <si>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033</t>
  </si>
  <si>
    <t>043</t>
  </si>
  <si>
    <t>35</t>
  </si>
  <si>
    <t>118</t>
  </si>
  <si>
    <t>30</t>
  </si>
  <si>
    <t>15</t>
  </si>
  <si>
    <t>001</t>
  </si>
  <si>
    <t>Администрация поселка Большая Ирба                                         Реестр источников доходов местного бюджета</t>
  </si>
  <si>
    <t>Наименование главного администратора доходов местного бюджета</t>
  </si>
  <si>
    <t>Главный бухгалтер</t>
  </si>
  <si>
    <t>С.Р.Бланк</t>
  </si>
  <si>
    <t>Нормативы распределения доходов в местный бюджет, %</t>
  </si>
  <si>
    <t>Федеральное казначество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</si>
  <si>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</si>
  <si>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</si>
  <si>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</t>
  </si>
  <si>
    <t>Администрация поселка Большая Ирба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</si>
  <si>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</si>
  <si>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</si>
  <si>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</si>
  <si>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</si>
  <si>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17</t>
  </si>
  <si>
    <t>ПРОЧИЕ НЕНАЛОГОВЫЕ ДОХОДЫ</t>
  </si>
  <si>
    <t>2022 год</t>
  </si>
  <si>
    <t>29</t>
  </si>
  <si>
    <t>9999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</si>
  <si>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</si>
  <si>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</si>
  <si>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231</t>
  </si>
  <si>
    <t>241</t>
  </si>
  <si>
    <t>251</t>
  </si>
  <si>
    <t>261</t>
  </si>
  <si>
    <t>150</t>
  </si>
  <si>
    <t>7509</t>
  </si>
  <si>
    <t>2023 год</t>
  </si>
  <si>
    <t>Т. А. Волкодаева</t>
  </si>
  <si>
    <t>2024 год</t>
  </si>
  <si>
    <t>09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</si>
  <si>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</si>
  <si>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</si>
  <si>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2025 год</t>
  </si>
  <si>
    <t>Показатели кассовых поступлений в 2022 году 
(по состоянию 
на 01.11.2022)</t>
  </si>
  <si>
    <t>Оценка 
2022 года</t>
  </si>
  <si>
    <t>7571</t>
  </si>
  <si>
    <t xml:space="preserve"> Субсидия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</si>
  <si>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</si>
  <si>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0002</t>
  </si>
  <si>
    <t>Инициативные платежи, зачисляемые в бюджеты городских поселений поступления от юридических лиц (индивидуальных предпринимателей)</t>
  </si>
  <si>
    <t>0001</t>
  </si>
  <si>
    <t>Инициативные платежи, зачисляемые в бюджеты городских поселений поступления от физических лиц</t>
  </si>
  <si>
    <t xml:space="preserve">Инициативные платежи, зачисляемые в бюджеты городских поселений </t>
  </si>
  <si>
    <t>Исполняющий обязанности Главы поселка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</si>
</sst>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00"/>
    <numFmt numFmtId="175" formatCode="#,##0.00000"/>
    <numFmt numFmtId="176" formatCode="_-* #,##0.00000_р_._-;\-* #,##0.00000_р_._-;_-* &quot;-&quot;???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vertical="top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174" fontId="22" fillId="0" borderId="11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43" fontId="21" fillId="0" borderId="0" xfId="58" applyFont="1" applyBorder="1" applyAlignment="1">
      <alignment/>
    </xf>
    <xf numFmtId="0" fontId="18" fillId="0" borderId="0" xfId="0" applyNumberFormat="1" applyFont="1" applyFill="1" applyBorder="1" applyAlignment="1">
      <alignment vertical="top" wrapText="1"/>
    </xf>
    <xf numFmtId="172" fontId="18" fillId="0" borderId="0" xfId="0" applyNumberFormat="1" applyFont="1" applyFill="1" applyBorder="1" applyAlignment="1">
      <alignment vertical="top"/>
    </xf>
    <xf numFmtId="172" fontId="19" fillId="0" borderId="0" xfId="0" applyNumberFormat="1" applyFont="1" applyFill="1" applyBorder="1" applyAlignment="1">
      <alignment vertical="top"/>
    </xf>
    <xf numFmtId="4" fontId="21" fillId="0" borderId="11" xfId="0" applyNumberFormat="1" applyFont="1" applyFill="1" applyBorder="1" applyAlignment="1">
      <alignment vertical="top"/>
    </xf>
    <xf numFmtId="4" fontId="22" fillId="0" borderId="11" xfId="0" applyNumberFormat="1" applyFont="1" applyFill="1" applyBorder="1" applyAlignment="1">
      <alignment vertical="top"/>
    </xf>
    <xf numFmtId="4" fontId="22" fillId="0" borderId="11" xfId="58" applyNumberFormat="1" applyFont="1" applyBorder="1" applyAlignment="1">
      <alignment vertical="top"/>
    </xf>
    <xf numFmtId="4" fontId="22" fillId="0" borderId="11" xfId="58" applyNumberFormat="1" applyFont="1" applyBorder="1" applyAlignment="1">
      <alignment horizontal="right" vertical="top"/>
    </xf>
    <xf numFmtId="4" fontId="22" fillId="25" borderId="11" xfId="0" applyNumberFormat="1" applyFont="1" applyFill="1" applyBorder="1" applyAlignment="1">
      <alignment horizontal="right" vertical="top"/>
    </xf>
    <xf numFmtId="4" fontId="22" fillId="25" borderId="11" xfId="58" applyNumberFormat="1" applyFont="1" applyFill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4" fontId="22" fillId="0" borderId="11" xfId="58" applyNumberFormat="1" applyFont="1" applyFill="1" applyBorder="1" applyAlignment="1">
      <alignment vertical="top"/>
    </xf>
    <xf numFmtId="43" fontId="18" fillId="0" borderId="0" xfId="58" applyNumberFormat="1" applyFont="1" applyBorder="1" applyAlignment="1">
      <alignment vertical="top"/>
    </xf>
    <xf numFmtId="43" fontId="21" fillId="0" borderId="0" xfId="58" applyFont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4" fontId="22" fillId="0" borderId="11" xfId="58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tabSelected="1" view="pageBreakPreview" zoomScaleNormal="90" zoomScaleSheetLayoutView="100" zoomScalePageLayoutView="0" workbookViewId="0" topLeftCell="A1">
      <pane xSplit="9" ySplit="7" topLeftCell="P8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T15" sqref="T15"/>
    </sheetView>
  </sheetViews>
  <sheetFormatPr defaultColWidth="9.00390625" defaultRowHeight="12.75"/>
  <cols>
    <col min="1" max="1" width="7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00390625" style="21" customWidth="1"/>
    <col min="9" max="9" width="6.75390625" style="21" customWidth="1"/>
    <col min="10" max="10" width="72.25390625" style="21" customWidth="1"/>
    <col min="11" max="11" width="27.375" style="20" customWidth="1"/>
    <col min="12" max="12" width="6.75390625" style="20" customWidth="1"/>
    <col min="13" max="13" width="6.625" style="20" customWidth="1"/>
    <col min="14" max="15" width="6.875" style="20" customWidth="1"/>
    <col min="16" max="16" width="14.25390625" style="20" customWidth="1"/>
    <col min="17" max="17" width="11.75390625" style="20" customWidth="1"/>
    <col min="18" max="20" width="11.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63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66" t="s">
        <v>6</v>
      </c>
      <c r="B4" s="72" t="s">
        <v>14</v>
      </c>
      <c r="C4" s="73"/>
      <c r="D4" s="73"/>
      <c r="E4" s="73"/>
      <c r="F4" s="73"/>
      <c r="G4" s="73"/>
      <c r="H4" s="73"/>
      <c r="I4" s="74"/>
      <c r="J4" s="69" t="s">
        <v>17</v>
      </c>
      <c r="K4" s="64" t="s">
        <v>106</v>
      </c>
      <c r="L4" s="77" t="s">
        <v>109</v>
      </c>
      <c r="M4" s="78"/>
      <c r="N4" s="78"/>
      <c r="O4" s="79"/>
      <c r="P4" s="64" t="s">
        <v>139</v>
      </c>
      <c r="Q4" s="64" t="s">
        <v>140</v>
      </c>
      <c r="R4" s="64" t="s">
        <v>62</v>
      </c>
      <c r="S4" s="65"/>
      <c r="T4" s="65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67"/>
      <c r="B5" s="76" t="s">
        <v>15</v>
      </c>
      <c r="C5" s="75" t="s">
        <v>60</v>
      </c>
      <c r="D5" s="75"/>
      <c r="E5" s="75"/>
      <c r="F5" s="75"/>
      <c r="G5" s="75"/>
      <c r="H5" s="75" t="s">
        <v>61</v>
      </c>
      <c r="I5" s="75"/>
      <c r="J5" s="70"/>
      <c r="K5" s="64"/>
      <c r="L5" s="80"/>
      <c r="M5" s="81"/>
      <c r="N5" s="81"/>
      <c r="O5" s="82"/>
      <c r="P5" s="64"/>
      <c r="Q5" s="64"/>
      <c r="R5" s="64" t="s">
        <v>132</v>
      </c>
      <c r="S5" s="64" t="s">
        <v>134</v>
      </c>
      <c r="T5" s="64" t="s">
        <v>138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68"/>
      <c r="B6" s="76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71"/>
      <c r="K6" s="65"/>
      <c r="L6" s="33" t="s">
        <v>121</v>
      </c>
      <c r="M6" s="33" t="s">
        <v>132</v>
      </c>
      <c r="N6" s="33" t="s">
        <v>134</v>
      </c>
      <c r="O6" s="33" t="s">
        <v>138</v>
      </c>
      <c r="P6" s="65"/>
      <c r="Q6" s="65"/>
      <c r="R6" s="64"/>
      <c r="S6" s="64"/>
      <c r="T6" s="64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34" t="s">
        <v>22</v>
      </c>
      <c r="C8" s="16" t="s">
        <v>4</v>
      </c>
      <c r="D8" s="16" t="s">
        <v>20</v>
      </c>
      <c r="E8" s="16" t="s">
        <v>20</v>
      </c>
      <c r="F8" s="16" t="s">
        <v>22</v>
      </c>
      <c r="G8" s="34" t="s">
        <v>20</v>
      </c>
      <c r="H8" s="34" t="s">
        <v>23</v>
      </c>
      <c r="I8" s="34" t="s">
        <v>22</v>
      </c>
      <c r="J8" s="17" t="s">
        <v>24</v>
      </c>
      <c r="K8" s="17"/>
      <c r="L8" s="18"/>
      <c r="M8" s="18"/>
      <c r="N8" s="18"/>
      <c r="O8" s="18"/>
      <c r="P8" s="48">
        <f>P9+P17+P23+P26+P34+P37+P45+P48</f>
        <v>4985.1900000000005</v>
      </c>
      <c r="Q8" s="48">
        <f>Q9+Q17+Q23+Q26+Q34+Q37+Q45+Q48</f>
        <v>6469.8099999999995</v>
      </c>
      <c r="R8" s="48">
        <f>R9+R17+R23+R26+R34+R37+R45+R48</f>
        <v>7292.629999999999</v>
      </c>
      <c r="S8" s="48">
        <f>S9+S17+S23+S26+S34+S37+S45+S48</f>
        <v>7407.33</v>
      </c>
      <c r="T8" s="48">
        <f>T9+T17+T23+T26+T34+T37+T45+T48</f>
        <v>7542.83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34" t="s">
        <v>54</v>
      </c>
      <c r="C9" s="16" t="s">
        <v>4</v>
      </c>
      <c r="D9" s="16" t="s">
        <v>27</v>
      </c>
      <c r="E9" s="16" t="s">
        <v>20</v>
      </c>
      <c r="F9" s="16" t="s">
        <v>22</v>
      </c>
      <c r="G9" s="34" t="s">
        <v>20</v>
      </c>
      <c r="H9" s="34" t="s">
        <v>23</v>
      </c>
      <c r="I9" s="34" t="s">
        <v>22</v>
      </c>
      <c r="J9" s="17" t="s">
        <v>56</v>
      </c>
      <c r="K9" s="17" t="s">
        <v>59</v>
      </c>
      <c r="L9" s="18"/>
      <c r="M9" s="18"/>
      <c r="N9" s="18"/>
      <c r="O9" s="18"/>
      <c r="P9" s="48">
        <f>P10</f>
        <v>1975.81</v>
      </c>
      <c r="Q9" s="48">
        <f>Q10</f>
        <v>2457</v>
      </c>
      <c r="R9" s="48">
        <f>R10</f>
        <v>3035.0899999999997</v>
      </c>
      <c r="S9" s="48">
        <f>S10</f>
        <v>3087.5899999999997</v>
      </c>
      <c r="T9" s="48">
        <f>T10</f>
        <v>3141.0899999999997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34" t="s">
        <v>54</v>
      </c>
      <c r="C10" s="16" t="s">
        <v>4</v>
      </c>
      <c r="D10" s="16" t="s">
        <v>27</v>
      </c>
      <c r="E10" s="16" t="s">
        <v>30</v>
      </c>
      <c r="F10" s="16" t="s">
        <v>22</v>
      </c>
      <c r="G10" s="34" t="s">
        <v>27</v>
      </c>
      <c r="H10" s="34" t="s">
        <v>23</v>
      </c>
      <c r="I10" s="34" t="s">
        <v>29</v>
      </c>
      <c r="J10" s="17" t="s">
        <v>57</v>
      </c>
      <c r="K10" s="17" t="s">
        <v>59</v>
      </c>
      <c r="L10" s="18"/>
      <c r="M10" s="18"/>
      <c r="N10" s="18"/>
      <c r="O10" s="18"/>
      <c r="P10" s="49">
        <f>P11+P13+P15</f>
        <v>1975.81</v>
      </c>
      <c r="Q10" s="49">
        <f>Q11+Q13+Q15</f>
        <v>2457</v>
      </c>
      <c r="R10" s="49">
        <f>R11+R13+R15</f>
        <v>3035.0899999999997</v>
      </c>
      <c r="S10" s="49">
        <f>S11+S13+S15</f>
        <v>3087.5899999999997</v>
      </c>
      <c r="T10" s="49">
        <f>T11+T13+T15</f>
        <v>3141.0899999999997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34" t="s">
        <v>54</v>
      </c>
      <c r="C11" s="16" t="s">
        <v>4</v>
      </c>
      <c r="D11" s="16" t="s">
        <v>27</v>
      </c>
      <c r="E11" s="16" t="s">
        <v>30</v>
      </c>
      <c r="F11" s="16" t="s">
        <v>50</v>
      </c>
      <c r="G11" s="34" t="s">
        <v>27</v>
      </c>
      <c r="H11" s="34" t="s">
        <v>23</v>
      </c>
      <c r="I11" s="34" t="s">
        <v>29</v>
      </c>
      <c r="J11" s="17" t="s">
        <v>63</v>
      </c>
      <c r="K11" s="17" t="s">
        <v>59</v>
      </c>
      <c r="L11" s="18">
        <v>10</v>
      </c>
      <c r="M11" s="18">
        <v>10</v>
      </c>
      <c r="N11" s="18">
        <v>10</v>
      </c>
      <c r="O11" s="18">
        <v>10</v>
      </c>
      <c r="P11" s="49">
        <f>P12</f>
        <v>1956.03</v>
      </c>
      <c r="Q11" s="49">
        <f>Q12</f>
        <v>2437</v>
      </c>
      <c r="R11" s="49">
        <f>R12</f>
        <v>3014.39</v>
      </c>
      <c r="S11" s="49">
        <f>S12</f>
        <v>3066.39</v>
      </c>
      <c r="T11" s="49">
        <f>T12</f>
        <v>3119.39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67.5" customHeight="1">
      <c r="A12" s="15">
        <v>5</v>
      </c>
      <c r="B12" s="34" t="s">
        <v>54</v>
      </c>
      <c r="C12" s="16" t="s">
        <v>4</v>
      </c>
      <c r="D12" s="16" t="s">
        <v>27</v>
      </c>
      <c r="E12" s="16" t="s">
        <v>30</v>
      </c>
      <c r="F12" s="16" t="s">
        <v>50</v>
      </c>
      <c r="G12" s="34" t="s">
        <v>27</v>
      </c>
      <c r="H12" s="34" t="s">
        <v>89</v>
      </c>
      <c r="I12" s="34" t="s">
        <v>29</v>
      </c>
      <c r="J12" s="17" t="s">
        <v>118</v>
      </c>
      <c r="K12" s="17" t="s">
        <v>59</v>
      </c>
      <c r="L12" s="18">
        <v>10</v>
      </c>
      <c r="M12" s="18">
        <v>10</v>
      </c>
      <c r="N12" s="18">
        <v>10</v>
      </c>
      <c r="O12" s="18">
        <v>10</v>
      </c>
      <c r="P12" s="49">
        <f>1928.2+9.22+18.51+0.1</f>
        <v>1956.03</v>
      </c>
      <c r="Q12" s="49">
        <v>2437</v>
      </c>
      <c r="R12" s="50">
        <f>2596+418.39</f>
        <v>3014.39</v>
      </c>
      <c r="S12" s="51">
        <f>2648+418.39</f>
        <v>3066.39</v>
      </c>
      <c r="T12" s="51">
        <f>2701+418.39</f>
        <v>3119.39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71.25" customHeight="1" hidden="1">
      <c r="A13" s="15">
        <v>6</v>
      </c>
      <c r="B13" s="34" t="s">
        <v>54</v>
      </c>
      <c r="C13" s="16" t="s">
        <v>4</v>
      </c>
      <c r="D13" s="16" t="s">
        <v>27</v>
      </c>
      <c r="E13" s="16" t="s">
        <v>30</v>
      </c>
      <c r="F13" s="16" t="s">
        <v>37</v>
      </c>
      <c r="G13" s="34" t="s">
        <v>27</v>
      </c>
      <c r="H13" s="34" t="s">
        <v>23</v>
      </c>
      <c r="I13" s="34" t="s">
        <v>29</v>
      </c>
      <c r="J13" s="17" t="s">
        <v>64</v>
      </c>
      <c r="K13" s="17" t="s">
        <v>59</v>
      </c>
      <c r="L13" s="18">
        <v>10</v>
      </c>
      <c r="M13" s="18">
        <v>10</v>
      </c>
      <c r="N13" s="18">
        <v>10</v>
      </c>
      <c r="O13" s="18">
        <v>10</v>
      </c>
      <c r="P13" s="49">
        <f>P14</f>
        <v>0</v>
      </c>
      <c r="Q13" s="49">
        <f>Q14</f>
        <v>0</v>
      </c>
      <c r="R13" s="49">
        <f>R14</f>
        <v>0</v>
      </c>
      <c r="S13" s="49">
        <f>S14</f>
        <v>0</v>
      </c>
      <c r="T13" s="49">
        <f>T14</f>
        <v>0</v>
      </c>
      <c r="U13" s="29"/>
      <c r="V13" s="29"/>
      <c r="W13" s="29"/>
      <c r="X13" s="29"/>
      <c r="Y13" s="29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81.75" customHeight="1" hidden="1">
      <c r="A14" s="15">
        <v>7</v>
      </c>
      <c r="B14" s="34" t="s">
        <v>54</v>
      </c>
      <c r="C14" s="16" t="s">
        <v>4</v>
      </c>
      <c r="D14" s="16" t="s">
        <v>27</v>
      </c>
      <c r="E14" s="16" t="s">
        <v>30</v>
      </c>
      <c r="F14" s="16" t="s">
        <v>37</v>
      </c>
      <c r="G14" s="34" t="s">
        <v>27</v>
      </c>
      <c r="H14" s="34" t="s">
        <v>89</v>
      </c>
      <c r="I14" s="34" t="s">
        <v>29</v>
      </c>
      <c r="J14" s="17" t="s">
        <v>113</v>
      </c>
      <c r="K14" s="17" t="s">
        <v>59</v>
      </c>
      <c r="L14" s="18">
        <v>10</v>
      </c>
      <c r="M14" s="18">
        <v>10</v>
      </c>
      <c r="N14" s="18">
        <v>10</v>
      </c>
      <c r="O14" s="18">
        <v>10</v>
      </c>
      <c r="P14" s="49">
        <v>0</v>
      </c>
      <c r="Q14" s="49">
        <v>0</v>
      </c>
      <c r="R14" s="50">
        <v>0</v>
      </c>
      <c r="S14" s="51">
        <v>0</v>
      </c>
      <c r="T14" s="51">
        <v>0</v>
      </c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38.25" customHeight="1">
      <c r="A15" s="15">
        <v>6</v>
      </c>
      <c r="B15" s="34" t="s">
        <v>54</v>
      </c>
      <c r="C15" s="16" t="s">
        <v>4</v>
      </c>
      <c r="D15" s="16" t="s">
        <v>27</v>
      </c>
      <c r="E15" s="16" t="s">
        <v>30</v>
      </c>
      <c r="F15" s="16" t="s">
        <v>41</v>
      </c>
      <c r="G15" s="34" t="s">
        <v>27</v>
      </c>
      <c r="H15" s="34" t="s">
        <v>23</v>
      </c>
      <c r="I15" s="34" t="s">
        <v>29</v>
      </c>
      <c r="J15" s="17" t="s">
        <v>112</v>
      </c>
      <c r="K15" s="17" t="s">
        <v>59</v>
      </c>
      <c r="L15" s="18">
        <v>10</v>
      </c>
      <c r="M15" s="18">
        <v>10</v>
      </c>
      <c r="N15" s="18">
        <v>10</v>
      </c>
      <c r="O15" s="18">
        <v>10</v>
      </c>
      <c r="P15" s="49">
        <f>P16</f>
        <v>19.779999999999998</v>
      </c>
      <c r="Q15" s="49">
        <f>Q16</f>
        <v>20</v>
      </c>
      <c r="R15" s="49">
        <f>R16</f>
        <v>20.7</v>
      </c>
      <c r="S15" s="49">
        <f>S16</f>
        <v>21.2</v>
      </c>
      <c r="T15" s="49">
        <f>T16</f>
        <v>21.7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48.75" customHeight="1">
      <c r="A16" s="15">
        <v>7</v>
      </c>
      <c r="B16" s="34" t="s">
        <v>54</v>
      </c>
      <c r="C16" s="16" t="s">
        <v>4</v>
      </c>
      <c r="D16" s="16" t="s">
        <v>27</v>
      </c>
      <c r="E16" s="16" t="s">
        <v>30</v>
      </c>
      <c r="F16" s="16" t="s">
        <v>41</v>
      </c>
      <c r="G16" s="34" t="s">
        <v>27</v>
      </c>
      <c r="H16" s="34" t="s">
        <v>89</v>
      </c>
      <c r="I16" s="34" t="s">
        <v>29</v>
      </c>
      <c r="J16" s="17" t="s">
        <v>111</v>
      </c>
      <c r="K16" s="17" t="s">
        <v>59</v>
      </c>
      <c r="L16" s="18">
        <v>10</v>
      </c>
      <c r="M16" s="18">
        <v>10</v>
      </c>
      <c r="N16" s="18">
        <v>10</v>
      </c>
      <c r="O16" s="18">
        <v>10</v>
      </c>
      <c r="P16" s="49">
        <f>19.29+0.49</f>
        <v>19.779999999999998</v>
      </c>
      <c r="Q16" s="49">
        <v>20</v>
      </c>
      <c r="R16" s="50">
        <v>20.7</v>
      </c>
      <c r="S16" s="51">
        <v>21.2</v>
      </c>
      <c r="T16" s="51">
        <v>21.7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40.5" customHeight="1">
      <c r="A17" s="15">
        <v>8</v>
      </c>
      <c r="B17" s="34" t="s">
        <v>22</v>
      </c>
      <c r="C17" s="16" t="s">
        <v>4</v>
      </c>
      <c r="D17" s="16" t="s">
        <v>26</v>
      </c>
      <c r="E17" s="16" t="s">
        <v>20</v>
      </c>
      <c r="F17" s="16" t="s">
        <v>22</v>
      </c>
      <c r="G17" s="34" t="s">
        <v>20</v>
      </c>
      <c r="H17" s="34" t="s">
        <v>23</v>
      </c>
      <c r="I17" s="34" t="s">
        <v>22</v>
      </c>
      <c r="J17" s="17" t="s">
        <v>25</v>
      </c>
      <c r="K17" s="17"/>
      <c r="L17" s="18"/>
      <c r="M17" s="18"/>
      <c r="N17" s="18"/>
      <c r="O17" s="18"/>
      <c r="P17" s="48">
        <f>P18</f>
        <v>638.21</v>
      </c>
      <c r="Q17" s="48">
        <f>Q18</f>
        <v>774.59</v>
      </c>
      <c r="R17" s="48">
        <f>R18</f>
        <v>693.4000000000001</v>
      </c>
      <c r="S17" s="48">
        <f>S18</f>
        <v>733.4</v>
      </c>
      <c r="T17" s="48">
        <f>T18</f>
        <v>776.4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39.75" customHeight="1">
      <c r="A18" s="15">
        <v>9</v>
      </c>
      <c r="B18" s="34" t="s">
        <v>51</v>
      </c>
      <c r="C18" s="16" t="s">
        <v>4</v>
      </c>
      <c r="D18" s="16" t="s">
        <v>26</v>
      </c>
      <c r="E18" s="16" t="s">
        <v>30</v>
      </c>
      <c r="F18" s="16" t="s">
        <v>22</v>
      </c>
      <c r="G18" s="34" t="s">
        <v>27</v>
      </c>
      <c r="H18" s="34" t="s">
        <v>23</v>
      </c>
      <c r="I18" s="34" t="s">
        <v>29</v>
      </c>
      <c r="J18" s="35" t="s">
        <v>28</v>
      </c>
      <c r="K18" s="17" t="s">
        <v>110</v>
      </c>
      <c r="L18" s="18"/>
      <c r="M18" s="18"/>
      <c r="N18" s="18"/>
      <c r="O18" s="18"/>
      <c r="P18" s="49">
        <f>P19+P20+P21+P22</f>
        <v>638.21</v>
      </c>
      <c r="Q18" s="49">
        <f>Q19+Q20+Q21+Q22</f>
        <v>774.59</v>
      </c>
      <c r="R18" s="49">
        <f>R19+R20+R21+R22</f>
        <v>693.4000000000001</v>
      </c>
      <c r="S18" s="49">
        <f>S19+S20+S21+S22</f>
        <v>733.4</v>
      </c>
      <c r="T18" s="49">
        <f>T19+T20+T21+T22</f>
        <v>776.4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48" customHeight="1">
      <c r="A19" s="15">
        <v>10</v>
      </c>
      <c r="B19" s="34" t="s">
        <v>51</v>
      </c>
      <c r="C19" s="16" t="s">
        <v>4</v>
      </c>
      <c r="D19" s="16" t="s">
        <v>26</v>
      </c>
      <c r="E19" s="16" t="s">
        <v>30</v>
      </c>
      <c r="F19" s="16" t="s">
        <v>126</v>
      </c>
      <c r="G19" s="34" t="s">
        <v>27</v>
      </c>
      <c r="H19" s="34" t="s">
        <v>23</v>
      </c>
      <c r="I19" s="34" t="s">
        <v>29</v>
      </c>
      <c r="J19" s="35" t="s">
        <v>65</v>
      </c>
      <c r="K19" s="17" t="s">
        <v>110</v>
      </c>
      <c r="L19" s="40">
        <v>0.0349</v>
      </c>
      <c r="M19" s="40">
        <v>0.034</v>
      </c>
      <c r="N19" s="40">
        <v>0.034</v>
      </c>
      <c r="O19" s="40">
        <v>0.034</v>
      </c>
      <c r="P19" s="49">
        <v>314.99</v>
      </c>
      <c r="Q19" s="49">
        <v>387.99</v>
      </c>
      <c r="R19" s="50">
        <v>328.4</v>
      </c>
      <c r="S19" s="50">
        <v>349.9</v>
      </c>
      <c r="T19" s="50">
        <v>371.3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60" customHeight="1">
      <c r="A20" s="15">
        <v>11</v>
      </c>
      <c r="B20" s="34" t="s">
        <v>51</v>
      </c>
      <c r="C20" s="16" t="s">
        <v>4</v>
      </c>
      <c r="D20" s="16" t="s">
        <v>26</v>
      </c>
      <c r="E20" s="16" t="s">
        <v>30</v>
      </c>
      <c r="F20" s="16" t="s">
        <v>127</v>
      </c>
      <c r="G20" s="34" t="s">
        <v>27</v>
      </c>
      <c r="H20" s="34" t="s">
        <v>23</v>
      </c>
      <c r="I20" s="34" t="s">
        <v>29</v>
      </c>
      <c r="J20" s="35" t="s">
        <v>66</v>
      </c>
      <c r="K20" s="17" t="s">
        <v>110</v>
      </c>
      <c r="L20" s="40">
        <v>0.0349</v>
      </c>
      <c r="M20" s="40">
        <v>0.034</v>
      </c>
      <c r="N20" s="40">
        <v>0.034</v>
      </c>
      <c r="O20" s="40">
        <v>0.034</v>
      </c>
      <c r="P20" s="49">
        <v>1.77</v>
      </c>
      <c r="Q20" s="49">
        <v>2.14</v>
      </c>
      <c r="R20" s="50">
        <v>2.3</v>
      </c>
      <c r="S20" s="50">
        <v>2.4</v>
      </c>
      <c r="T20" s="50">
        <v>2.5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39" customHeight="1">
      <c r="A21" s="15">
        <v>12</v>
      </c>
      <c r="B21" s="34" t="s">
        <v>51</v>
      </c>
      <c r="C21" s="16" t="s">
        <v>4</v>
      </c>
      <c r="D21" s="16" t="s">
        <v>26</v>
      </c>
      <c r="E21" s="16" t="s">
        <v>30</v>
      </c>
      <c r="F21" s="16" t="s">
        <v>128</v>
      </c>
      <c r="G21" s="34" t="s">
        <v>27</v>
      </c>
      <c r="H21" s="34" t="s">
        <v>23</v>
      </c>
      <c r="I21" s="34" t="s">
        <v>29</v>
      </c>
      <c r="J21" s="35" t="s">
        <v>67</v>
      </c>
      <c r="K21" s="17" t="s">
        <v>110</v>
      </c>
      <c r="L21" s="40">
        <v>0.0349</v>
      </c>
      <c r="M21" s="40">
        <v>0.034</v>
      </c>
      <c r="N21" s="40">
        <v>0.034</v>
      </c>
      <c r="O21" s="40">
        <v>0.034</v>
      </c>
      <c r="P21" s="49">
        <v>357.88</v>
      </c>
      <c r="Q21" s="49">
        <v>429.88</v>
      </c>
      <c r="R21" s="50">
        <v>406</v>
      </c>
      <c r="S21" s="50">
        <v>426.9</v>
      </c>
      <c r="T21" s="50">
        <v>448.3</v>
      </c>
      <c r="U21" s="29"/>
      <c r="V21" s="29"/>
      <c r="W21" s="29"/>
      <c r="X21" s="29"/>
      <c r="Y21" s="29"/>
      <c r="Z21" s="28"/>
      <c r="AA21" s="28"/>
      <c r="AB21" s="28"/>
      <c r="AC21" s="28"/>
      <c r="AD21" s="29"/>
      <c r="AE21" s="29"/>
      <c r="AF21" s="30"/>
      <c r="AG21" s="30"/>
      <c r="AH21" s="30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41.25" customHeight="1">
      <c r="A22" s="15">
        <v>13</v>
      </c>
      <c r="B22" s="34" t="s">
        <v>51</v>
      </c>
      <c r="C22" s="16" t="s">
        <v>4</v>
      </c>
      <c r="D22" s="16" t="s">
        <v>26</v>
      </c>
      <c r="E22" s="16" t="s">
        <v>30</v>
      </c>
      <c r="F22" s="16" t="s">
        <v>129</v>
      </c>
      <c r="G22" s="34" t="s">
        <v>27</v>
      </c>
      <c r="H22" s="34" t="s">
        <v>23</v>
      </c>
      <c r="I22" s="34" t="s">
        <v>29</v>
      </c>
      <c r="J22" s="35" t="s">
        <v>68</v>
      </c>
      <c r="K22" s="17" t="s">
        <v>110</v>
      </c>
      <c r="L22" s="40">
        <v>0.0349</v>
      </c>
      <c r="M22" s="40">
        <v>0.034</v>
      </c>
      <c r="N22" s="40">
        <v>0.034</v>
      </c>
      <c r="O22" s="40">
        <v>0.034</v>
      </c>
      <c r="P22" s="49">
        <v>-36.43</v>
      </c>
      <c r="Q22" s="49">
        <v>-45.42</v>
      </c>
      <c r="R22" s="50">
        <v>-43.3</v>
      </c>
      <c r="S22" s="50">
        <v>-45.8</v>
      </c>
      <c r="T22" s="50">
        <v>-45.7</v>
      </c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19.5" customHeight="1">
      <c r="A23" s="15">
        <v>14</v>
      </c>
      <c r="B23" s="34" t="s">
        <v>22</v>
      </c>
      <c r="C23" s="16" t="s">
        <v>4</v>
      </c>
      <c r="D23" s="16" t="s">
        <v>39</v>
      </c>
      <c r="E23" s="16" t="s">
        <v>20</v>
      </c>
      <c r="F23" s="16" t="s">
        <v>22</v>
      </c>
      <c r="G23" s="34" t="s">
        <v>27</v>
      </c>
      <c r="H23" s="34" t="s">
        <v>23</v>
      </c>
      <c r="I23" s="34" t="s">
        <v>29</v>
      </c>
      <c r="J23" s="35" t="s">
        <v>95</v>
      </c>
      <c r="K23" s="17"/>
      <c r="L23" s="18"/>
      <c r="M23" s="18"/>
      <c r="N23" s="18"/>
      <c r="O23" s="18"/>
      <c r="P23" s="48">
        <f>P24</f>
        <v>156.59</v>
      </c>
      <c r="Q23" s="48">
        <f aca="true" t="shared" si="0" ref="Q23:T24">Q24</f>
        <v>156.59</v>
      </c>
      <c r="R23" s="48">
        <f t="shared" si="0"/>
        <v>160</v>
      </c>
      <c r="S23" s="48">
        <f t="shared" si="0"/>
        <v>165</v>
      </c>
      <c r="T23" s="48">
        <f t="shared" si="0"/>
        <v>170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24" customHeight="1">
      <c r="A24" s="15">
        <v>15</v>
      </c>
      <c r="B24" s="34" t="s">
        <v>54</v>
      </c>
      <c r="C24" s="16" t="s">
        <v>4</v>
      </c>
      <c r="D24" s="16" t="s">
        <v>39</v>
      </c>
      <c r="E24" s="16" t="s">
        <v>26</v>
      </c>
      <c r="F24" s="16" t="s">
        <v>50</v>
      </c>
      <c r="G24" s="34" t="s">
        <v>27</v>
      </c>
      <c r="H24" s="34" t="s">
        <v>23</v>
      </c>
      <c r="I24" s="34" t="s">
        <v>29</v>
      </c>
      <c r="J24" s="35" t="s">
        <v>96</v>
      </c>
      <c r="K24" s="17" t="s">
        <v>59</v>
      </c>
      <c r="L24" s="18">
        <v>50</v>
      </c>
      <c r="M24" s="18">
        <v>50</v>
      </c>
      <c r="N24" s="18">
        <v>50</v>
      </c>
      <c r="O24" s="18">
        <v>50</v>
      </c>
      <c r="P24" s="49">
        <f>P25</f>
        <v>156.59</v>
      </c>
      <c r="Q24" s="49">
        <f t="shared" si="0"/>
        <v>156.59</v>
      </c>
      <c r="R24" s="49">
        <f t="shared" si="0"/>
        <v>160</v>
      </c>
      <c r="S24" s="49">
        <f t="shared" si="0"/>
        <v>165</v>
      </c>
      <c r="T24" s="49">
        <f t="shared" si="0"/>
        <v>170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41.25" customHeight="1">
      <c r="A25" s="15">
        <v>16</v>
      </c>
      <c r="B25" s="34" t="s">
        <v>54</v>
      </c>
      <c r="C25" s="16" t="s">
        <v>4</v>
      </c>
      <c r="D25" s="16" t="s">
        <v>39</v>
      </c>
      <c r="E25" s="16" t="s">
        <v>26</v>
      </c>
      <c r="F25" s="16" t="s">
        <v>50</v>
      </c>
      <c r="G25" s="34" t="s">
        <v>27</v>
      </c>
      <c r="H25" s="34" t="s">
        <v>89</v>
      </c>
      <c r="I25" s="34" t="s">
        <v>29</v>
      </c>
      <c r="J25" s="35" t="s">
        <v>97</v>
      </c>
      <c r="K25" s="17" t="s">
        <v>59</v>
      </c>
      <c r="L25" s="18">
        <v>50</v>
      </c>
      <c r="M25" s="18">
        <v>50</v>
      </c>
      <c r="N25" s="18">
        <v>50</v>
      </c>
      <c r="O25" s="18">
        <v>50</v>
      </c>
      <c r="P25" s="49">
        <f>155.41+1.18</f>
        <v>156.59</v>
      </c>
      <c r="Q25" s="49">
        <v>156.59</v>
      </c>
      <c r="R25" s="50">
        <v>160</v>
      </c>
      <c r="S25" s="50">
        <v>165</v>
      </c>
      <c r="T25" s="50">
        <v>170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27" customHeight="1">
      <c r="A26" s="15">
        <v>17</v>
      </c>
      <c r="B26" s="34" t="s">
        <v>22</v>
      </c>
      <c r="C26" s="16" t="s">
        <v>4</v>
      </c>
      <c r="D26" s="16" t="s">
        <v>33</v>
      </c>
      <c r="E26" s="16" t="s">
        <v>20</v>
      </c>
      <c r="F26" s="16" t="s">
        <v>22</v>
      </c>
      <c r="G26" s="34" t="s">
        <v>20</v>
      </c>
      <c r="H26" s="34" t="s">
        <v>90</v>
      </c>
      <c r="I26" s="34" t="s">
        <v>22</v>
      </c>
      <c r="J26" s="35" t="s">
        <v>58</v>
      </c>
      <c r="K26" s="17"/>
      <c r="L26" s="18"/>
      <c r="M26" s="18"/>
      <c r="N26" s="18"/>
      <c r="O26" s="18"/>
      <c r="P26" s="48">
        <f>P27+P29</f>
        <v>375.22</v>
      </c>
      <c r="Q26" s="48">
        <f>Q27+Q29</f>
        <v>715.5</v>
      </c>
      <c r="R26" s="48">
        <f>R27+R29</f>
        <v>907</v>
      </c>
      <c r="S26" s="48">
        <f>S27+S29</f>
        <v>935</v>
      </c>
      <c r="T26" s="48">
        <f>T27+T29</f>
        <v>969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14.25" customHeight="1">
      <c r="A27" s="15">
        <v>18</v>
      </c>
      <c r="B27" s="34" t="s">
        <v>54</v>
      </c>
      <c r="C27" s="16" t="s">
        <v>4</v>
      </c>
      <c r="D27" s="16" t="s">
        <v>33</v>
      </c>
      <c r="E27" s="16" t="s">
        <v>27</v>
      </c>
      <c r="F27" s="16" t="s">
        <v>41</v>
      </c>
      <c r="G27" s="34" t="s">
        <v>20</v>
      </c>
      <c r="H27" s="34" t="s">
        <v>23</v>
      </c>
      <c r="I27" s="34" t="s">
        <v>29</v>
      </c>
      <c r="J27" s="17" t="s">
        <v>69</v>
      </c>
      <c r="K27" s="17" t="s">
        <v>59</v>
      </c>
      <c r="L27" s="18">
        <v>100</v>
      </c>
      <c r="M27" s="18">
        <v>100</v>
      </c>
      <c r="N27" s="18">
        <v>100</v>
      </c>
      <c r="O27" s="18">
        <v>100</v>
      </c>
      <c r="P27" s="49">
        <f>P28</f>
        <v>203.54</v>
      </c>
      <c r="Q27" s="49">
        <f>Q28</f>
        <v>480</v>
      </c>
      <c r="R27" s="49">
        <f>R28</f>
        <v>557</v>
      </c>
      <c r="S27" s="49">
        <f>S28</f>
        <v>569</v>
      </c>
      <c r="T27" s="49">
        <f>T28</f>
        <v>580</v>
      </c>
      <c r="U27" s="29"/>
      <c r="V27" s="29"/>
      <c r="W27" s="29"/>
      <c r="X27" s="29"/>
      <c r="Y27" s="29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29.25" customHeight="1">
      <c r="A28" s="15">
        <v>19</v>
      </c>
      <c r="B28" s="34" t="s">
        <v>54</v>
      </c>
      <c r="C28" s="16" t="s">
        <v>4</v>
      </c>
      <c r="D28" s="16" t="s">
        <v>33</v>
      </c>
      <c r="E28" s="16" t="s">
        <v>27</v>
      </c>
      <c r="F28" s="16" t="s">
        <v>41</v>
      </c>
      <c r="G28" s="34" t="s">
        <v>43</v>
      </c>
      <c r="H28" s="34" t="s">
        <v>89</v>
      </c>
      <c r="I28" s="34" t="s">
        <v>29</v>
      </c>
      <c r="J28" s="17" t="s">
        <v>70</v>
      </c>
      <c r="K28" s="17" t="s">
        <v>59</v>
      </c>
      <c r="L28" s="18">
        <v>100</v>
      </c>
      <c r="M28" s="18">
        <v>100</v>
      </c>
      <c r="N28" s="18">
        <v>100</v>
      </c>
      <c r="O28" s="18">
        <v>100</v>
      </c>
      <c r="P28" s="49">
        <f>199.07+4.47</f>
        <v>203.54</v>
      </c>
      <c r="Q28" s="49">
        <v>480</v>
      </c>
      <c r="R28" s="50">
        <v>557</v>
      </c>
      <c r="S28" s="51">
        <v>569</v>
      </c>
      <c r="T28" s="51">
        <v>580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14.25" customHeight="1">
      <c r="A29" s="15">
        <v>20</v>
      </c>
      <c r="B29" s="34" t="s">
        <v>54</v>
      </c>
      <c r="C29" s="16" t="s">
        <v>4</v>
      </c>
      <c r="D29" s="16" t="s">
        <v>33</v>
      </c>
      <c r="E29" s="16" t="s">
        <v>33</v>
      </c>
      <c r="F29" s="16" t="s">
        <v>22</v>
      </c>
      <c r="G29" s="34" t="s">
        <v>20</v>
      </c>
      <c r="H29" s="34" t="s">
        <v>23</v>
      </c>
      <c r="I29" s="34" t="s">
        <v>29</v>
      </c>
      <c r="J29" s="17" t="s">
        <v>71</v>
      </c>
      <c r="K29" s="17" t="s">
        <v>59</v>
      </c>
      <c r="L29" s="18"/>
      <c r="M29" s="18"/>
      <c r="N29" s="18"/>
      <c r="O29" s="18"/>
      <c r="P29" s="49">
        <f>P30+P32</f>
        <v>171.68</v>
      </c>
      <c r="Q29" s="49">
        <f>Q30+Q32</f>
        <v>235.5</v>
      </c>
      <c r="R29" s="49">
        <f>R30+R32</f>
        <v>350</v>
      </c>
      <c r="S29" s="49">
        <f>S30+S32</f>
        <v>366</v>
      </c>
      <c r="T29" s="49">
        <f>T30+T32</f>
        <v>389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14.25" customHeight="1">
      <c r="A30" s="15">
        <v>21</v>
      </c>
      <c r="B30" s="34" t="s">
        <v>54</v>
      </c>
      <c r="C30" s="16" t="s">
        <v>4</v>
      </c>
      <c r="D30" s="16" t="s">
        <v>33</v>
      </c>
      <c r="E30" s="16" t="s">
        <v>33</v>
      </c>
      <c r="F30" s="16" t="s">
        <v>99</v>
      </c>
      <c r="G30" s="34" t="s">
        <v>20</v>
      </c>
      <c r="H30" s="34" t="s">
        <v>23</v>
      </c>
      <c r="I30" s="34" t="s">
        <v>29</v>
      </c>
      <c r="J30" s="17" t="s">
        <v>72</v>
      </c>
      <c r="K30" s="17" t="s">
        <v>59</v>
      </c>
      <c r="L30" s="18">
        <v>100</v>
      </c>
      <c r="M30" s="18">
        <v>100</v>
      </c>
      <c r="N30" s="18">
        <v>100</v>
      </c>
      <c r="O30" s="18">
        <v>100</v>
      </c>
      <c r="P30" s="49">
        <f>P31</f>
        <v>159.95000000000002</v>
      </c>
      <c r="Q30" s="49">
        <f>Q31</f>
        <v>210.5</v>
      </c>
      <c r="R30" s="49">
        <f>R31</f>
        <v>327</v>
      </c>
      <c r="S30" s="49">
        <f>S31</f>
        <v>341</v>
      </c>
      <c r="T30" s="49">
        <f>T31</f>
        <v>364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42" customHeight="1">
      <c r="A31" s="15">
        <v>22</v>
      </c>
      <c r="B31" s="34" t="s">
        <v>54</v>
      </c>
      <c r="C31" s="16" t="s">
        <v>4</v>
      </c>
      <c r="D31" s="16" t="s">
        <v>33</v>
      </c>
      <c r="E31" s="16" t="s">
        <v>33</v>
      </c>
      <c r="F31" s="16" t="s">
        <v>99</v>
      </c>
      <c r="G31" s="34" t="s">
        <v>43</v>
      </c>
      <c r="H31" s="34" t="s">
        <v>89</v>
      </c>
      <c r="I31" s="34" t="s">
        <v>29</v>
      </c>
      <c r="J31" s="17" t="s">
        <v>117</v>
      </c>
      <c r="K31" s="17" t="s">
        <v>59</v>
      </c>
      <c r="L31" s="18">
        <v>100</v>
      </c>
      <c r="M31" s="18">
        <v>100</v>
      </c>
      <c r="N31" s="18">
        <v>100</v>
      </c>
      <c r="O31" s="18">
        <v>100</v>
      </c>
      <c r="P31" s="49">
        <f>156.21+3.74</f>
        <v>159.95000000000002</v>
      </c>
      <c r="Q31" s="49">
        <v>210.5</v>
      </c>
      <c r="R31" s="51">
        <v>327</v>
      </c>
      <c r="S31" s="51">
        <v>341</v>
      </c>
      <c r="T31" s="51">
        <v>364</v>
      </c>
      <c r="U31" s="29"/>
      <c r="V31" s="29"/>
      <c r="W31" s="29"/>
      <c r="X31" s="29"/>
      <c r="Y31" s="29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13.5" customHeight="1">
      <c r="A32" s="15">
        <v>23</v>
      </c>
      <c r="B32" s="34" t="s">
        <v>54</v>
      </c>
      <c r="C32" s="16" t="s">
        <v>4</v>
      </c>
      <c r="D32" s="16" t="s">
        <v>33</v>
      </c>
      <c r="E32" s="16" t="s">
        <v>33</v>
      </c>
      <c r="F32" s="16" t="s">
        <v>98</v>
      </c>
      <c r="G32" s="34" t="s">
        <v>20</v>
      </c>
      <c r="H32" s="34" t="s">
        <v>23</v>
      </c>
      <c r="I32" s="34" t="s">
        <v>29</v>
      </c>
      <c r="J32" s="17" t="s">
        <v>73</v>
      </c>
      <c r="K32" s="17" t="s">
        <v>59</v>
      </c>
      <c r="L32" s="18">
        <v>100</v>
      </c>
      <c r="M32" s="18">
        <v>100</v>
      </c>
      <c r="N32" s="18">
        <v>100</v>
      </c>
      <c r="O32" s="18">
        <v>100</v>
      </c>
      <c r="P32" s="49">
        <f>P33</f>
        <v>11.73</v>
      </c>
      <c r="Q32" s="49">
        <f>Q33</f>
        <v>25</v>
      </c>
      <c r="R32" s="49">
        <f>R33</f>
        <v>23</v>
      </c>
      <c r="S32" s="49">
        <f>S33</f>
        <v>25</v>
      </c>
      <c r="T32" s="49">
        <f>T33</f>
        <v>25</v>
      </c>
      <c r="U32" s="29"/>
      <c r="V32" s="29"/>
      <c r="W32" s="29"/>
      <c r="X32" s="29"/>
      <c r="Y32" s="29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50.25" customHeight="1">
      <c r="A33" s="15">
        <v>24</v>
      </c>
      <c r="B33" s="34" t="s">
        <v>54</v>
      </c>
      <c r="C33" s="16" t="s">
        <v>4</v>
      </c>
      <c r="D33" s="16" t="s">
        <v>33</v>
      </c>
      <c r="E33" s="16" t="s">
        <v>33</v>
      </c>
      <c r="F33" s="16" t="s">
        <v>98</v>
      </c>
      <c r="G33" s="34" t="s">
        <v>43</v>
      </c>
      <c r="H33" s="34" t="s">
        <v>89</v>
      </c>
      <c r="I33" s="34" t="s">
        <v>29</v>
      </c>
      <c r="J33" s="17" t="s">
        <v>116</v>
      </c>
      <c r="K33" s="17" t="s">
        <v>59</v>
      </c>
      <c r="L33" s="18">
        <v>100</v>
      </c>
      <c r="M33" s="18">
        <v>100</v>
      </c>
      <c r="N33" s="18">
        <v>100</v>
      </c>
      <c r="O33" s="18">
        <v>100</v>
      </c>
      <c r="P33" s="49">
        <f>11.73</f>
        <v>11.73</v>
      </c>
      <c r="Q33" s="49">
        <v>25</v>
      </c>
      <c r="R33" s="51">
        <v>23</v>
      </c>
      <c r="S33" s="51">
        <v>25</v>
      </c>
      <c r="T33" s="51">
        <v>25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27" customHeight="1">
      <c r="A34" s="15">
        <v>25</v>
      </c>
      <c r="B34" s="34" t="s">
        <v>22</v>
      </c>
      <c r="C34" s="16" t="s">
        <v>4</v>
      </c>
      <c r="D34" s="16" t="s">
        <v>32</v>
      </c>
      <c r="E34" s="16" t="s">
        <v>20</v>
      </c>
      <c r="F34" s="16" t="s">
        <v>22</v>
      </c>
      <c r="G34" s="34" t="s">
        <v>20</v>
      </c>
      <c r="H34" s="34" t="s">
        <v>23</v>
      </c>
      <c r="I34" s="34" t="s">
        <v>22</v>
      </c>
      <c r="J34" s="17" t="s">
        <v>31</v>
      </c>
      <c r="K34" s="17"/>
      <c r="L34" s="18"/>
      <c r="M34" s="18"/>
      <c r="N34" s="18"/>
      <c r="O34" s="18"/>
      <c r="P34" s="48">
        <f aca="true" t="shared" si="1" ref="P34:T35">P35</f>
        <v>105.6</v>
      </c>
      <c r="Q34" s="48">
        <f t="shared" si="1"/>
        <v>118</v>
      </c>
      <c r="R34" s="48">
        <f t="shared" si="1"/>
        <v>118</v>
      </c>
      <c r="S34" s="48">
        <f t="shared" si="1"/>
        <v>107.2</v>
      </c>
      <c r="T34" s="48">
        <f t="shared" si="1"/>
        <v>107.2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30" customHeight="1">
      <c r="A35" s="15">
        <v>26</v>
      </c>
      <c r="B35" s="34" t="s">
        <v>88</v>
      </c>
      <c r="C35" s="16" t="s">
        <v>4</v>
      </c>
      <c r="D35" s="16" t="s">
        <v>32</v>
      </c>
      <c r="E35" s="16" t="s">
        <v>42</v>
      </c>
      <c r="F35" s="16" t="s">
        <v>22</v>
      </c>
      <c r="G35" s="34" t="s">
        <v>27</v>
      </c>
      <c r="H35" s="34" t="s">
        <v>23</v>
      </c>
      <c r="I35" s="34" t="s">
        <v>29</v>
      </c>
      <c r="J35" s="17" t="s">
        <v>74</v>
      </c>
      <c r="K35" s="17" t="s">
        <v>114</v>
      </c>
      <c r="L35" s="18">
        <v>100</v>
      </c>
      <c r="M35" s="18">
        <v>100</v>
      </c>
      <c r="N35" s="18">
        <v>100</v>
      </c>
      <c r="O35" s="18">
        <v>100</v>
      </c>
      <c r="P35" s="49">
        <f t="shared" si="1"/>
        <v>105.6</v>
      </c>
      <c r="Q35" s="49">
        <f t="shared" si="1"/>
        <v>118</v>
      </c>
      <c r="R35" s="49">
        <f t="shared" si="1"/>
        <v>118</v>
      </c>
      <c r="S35" s="49">
        <f t="shared" si="1"/>
        <v>107.2</v>
      </c>
      <c r="T35" s="49">
        <f t="shared" si="1"/>
        <v>107.2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70.5" customHeight="1">
      <c r="A36" s="15">
        <v>27</v>
      </c>
      <c r="B36" s="34" t="s">
        <v>88</v>
      </c>
      <c r="C36" s="16" t="s">
        <v>4</v>
      </c>
      <c r="D36" s="16" t="s">
        <v>32</v>
      </c>
      <c r="E36" s="16" t="s">
        <v>42</v>
      </c>
      <c r="F36" s="16" t="s">
        <v>37</v>
      </c>
      <c r="G36" s="34" t="s">
        <v>27</v>
      </c>
      <c r="H36" s="34" t="s">
        <v>89</v>
      </c>
      <c r="I36" s="34" t="s">
        <v>29</v>
      </c>
      <c r="J36" s="17" t="s">
        <v>115</v>
      </c>
      <c r="K36" s="17" t="s">
        <v>114</v>
      </c>
      <c r="L36" s="18">
        <v>100</v>
      </c>
      <c r="M36" s="18">
        <v>100</v>
      </c>
      <c r="N36" s="18">
        <v>100</v>
      </c>
      <c r="O36" s="18">
        <v>100</v>
      </c>
      <c r="P36" s="49">
        <v>105.6</v>
      </c>
      <c r="Q36" s="49">
        <v>118</v>
      </c>
      <c r="R36" s="50">
        <v>118</v>
      </c>
      <c r="S36" s="51">
        <v>107.2</v>
      </c>
      <c r="T36" s="51">
        <v>107.2</v>
      </c>
      <c r="U36" s="29"/>
      <c r="V36" s="29"/>
      <c r="W36" s="29"/>
      <c r="X36" s="29"/>
      <c r="Y36" s="29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31.5" customHeight="1">
      <c r="A37" s="15">
        <v>28</v>
      </c>
      <c r="B37" s="34" t="s">
        <v>22</v>
      </c>
      <c r="C37" s="16" t="s">
        <v>4</v>
      </c>
      <c r="D37" s="16" t="s">
        <v>35</v>
      </c>
      <c r="E37" s="16" t="s">
        <v>20</v>
      </c>
      <c r="F37" s="16" t="s">
        <v>22</v>
      </c>
      <c r="G37" s="34" t="s">
        <v>20</v>
      </c>
      <c r="H37" s="34" t="s">
        <v>23</v>
      </c>
      <c r="I37" s="34" t="s">
        <v>22</v>
      </c>
      <c r="J37" s="17" t="s">
        <v>34</v>
      </c>
      <c r="K37" s="17"/>
      <c r="L37" s="18"/>
      <c r="M37" s="18"/>
      <c r="N37" s="18"/>
      <c r="O37" s="18"/>
      <c r="P37" s="48">
        <f>+P38</f>
        <v>1550.0400000000002</v>
      </c>
      <c r="Q37" s="48">
        <f>+Q38</f>
        <v>2062.1299999999997</v>
      </c>
      <c r="R37" s="48">
        <f>+R38</f>
        <v>2374.14</v>
      </c>
      <c r="S37" s="48">
        <f>+S38</f>
        <v>2374.14</v>
      </c>
      <c r="T37" s="48">
        <f>+T38</f>
        <v>2374.14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61.5" customHeight="1">
      <c r="A38" s="15">
        <v>29</v>
      </c>
      <c r="B38" s="34" t="s">
        <v>88</v>
      </c>
      <c r="C38" s="16" t="s">
        <v>4</v>
      </c>
      <c r="D38" s="16" t="s">
        <v>35</v>
      </c>
      <c r="E38" s="16" t="s">
        <v>39</v>
      </c>
      <c r="F38" s="16" t="s">
        <v>22</v>
      </c>
      <c r="G38" s="34" t="s">
        <v>20</v>
      </c>
      <c r="H38" s="34" t="s">
        <v>23</v>
      </c>
      <c r="I38" s="34" t="s">
        <v>36</v>
      </c>
      <c r="J38" s="17" t="s">
        <v>38</v>
      </c>
      <c r="K38" s="17" t="s">
        <v>114</v>
      </c>
      <c r="L38" s="18">
        <v>50</v>
      </c>
      <c r="M38" s="18">
        <v>50</v>
      </c>
      <c r="N38" s="18">
        <v>50</v>
      </c>
      <c r="O38" s="18">
        <v>50</v>
      </c>
      <c r="P38" s="49">
        <f>P39+P41+P43</f>
        <v>1550.0400000000002</v>
      </c>
      <c r="Q38" s="49">
        <f>Q39+Q41+Q43</f>
        <v>2062.1299999999997</v>
      </c>
      <c r="R38" s="49">
        <f>R39+R41+R43</f>
        <v>2374.14</v>
      </c>
      <c r="S38" s="49">
        <f>S39+S41+S43</f>
        <v>2374.14</v>
      </c>
      <c r="T38" s="49">
        <f>T39+T41+T43</f>
        <v>2374.14</v>
      </c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42.75" customHeight="1">
      <c r="A39" s="15">
        <v>30</v>
      </c>
      <c r="B39" s="34" t="s">
        <v>88</v>
      </c>
      <c r="C39" s="16" t="s">
        <v>4</v>
      </c>
      <c r="D39" s="16" t="s">
        <v>35</v>
      </c>
      <c r="E39" s="16" t="s">
        <v>39</v>
      </c>
      <c r="F39" s="16" t="s">
        <v>50</v>
      </c>
      <c r="G39" s="34" t="s">
        <v>20</v>
      </c>
      <c r="H39" s="34" t="s">
        <v>23</v>
      </c>
      <c r="I39" s="34" t="s">
        <v>36</v>
      </c>
      <c r="J39" s="17" t="s">
        <v>75</v>
      </c>
      <c r="K39" s="17" t="s">
        <v>114</v>
      </c>
      <c r="L39" s="18">
        <v>50</v>
      </c>
      <c r="M39" s="18">
        <v>50</v>
      </c>
      <c r="N39" s="18">
        <v>50</v>
      </c>
      <c r="O39" s="18">
        <v>50</v>
      </c>
      <c r="P39" s="49">
        <f>P40</f>
        <v>129.98</v>
      </c>
      <c r="Q39" s="49">
        <f>Q40</f>
        <v>408.4</v>
      </c>
      <c r="R39" s="49">
        <f>R40</f>
        <v>620.82</v>
      </c>
      <c r="S39" s="49">
        <f>S40</f>
        <v>620.82</v>
      </c>
      <c r="T39" s="49">
        <f>T40</f>
        <v>620.82</v>
      </c>
      <c r="U39" s="29"/>
      <c r="V39" s="29"/>
      <c r="W39" s="29"/>
      <c r="X39" s="29"/>
      <c r="Y39" s="29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61.5" customHeight="1">
      <c r="A40" s="15">
        <v>31</v>
      </c>
      <c r="B40" s="34" t="s">
        <v>88</v>
      </c>
      <c r="C40" s="16" t="s">
        <v>4</v>
      </c>
      <c r="D40" s="16" t="s">
        <v>35</v>
      </c>
      <c r="E40" s="16" t="s">
        <v>39</v>
      </c>
      <c r="F40" s="16" t="s">
        <v>52</v>
      </c>
      <c r="G40" s="34" t="s">
        <v>43</v>
      </c>
      <c r="H40" s="34" t="s">
        <v>23</v>
      </c>
      <c r="I40" s="34" t="s">
        <v>36</v>
      </c>
      <c r="J40" s="17" t="s">
        <v>76</v>
      </c>
      <c r="K40" s="17" t="s">
        <v>114</v>
      </c>
      <c r="L40" s="18">
        <v>50</v>
      </c>
      <c r="M40" s="18">
        <v>50</v>
      </c>
      <c r="N40" s="18">
        <v>50</v>
      </c>
      <c r="O40" s="18">
        <v>50</v>
      </c>
      <c r="P40" s="49">
        <v>129.98</v>
      </c>
      <c r="Q40" s="49">
        <v>408.4</v>
      </c>
      <c r="R40" s="50">
        <v>620.82</v>
      </c>
      <c r="S40" s="51">
        <v>620.82</v>
      </c>
      <c r="T40" s="51">
        <v>620.82</v>
      </c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61.5" customHeight="1">
      <c r="A41" s="15">
        <v>32</v>
      </c>
      <c r="B41" s="34" t="s">
        <v>88</v>
      </c>
      <c r="C41" s="16" t="s">
        <v>4</v>
      </c>
      <c r="D41" s="16" t="s">
        <v>35</v>
      </c>
      <c r="E41" s="16" t="s">
        <v>39</v>
      </c>
      <c r="F41" s="16" t="s">
        <v>41</v>
      </c>
      <c r="G41" s="34" t="s">
        <v>20</v>
      </c>
      <c r="H41" s="34" t="s">
        <v>23</v>
      </c>
      <c r="I41" s="34" t="s">
        <v>36</v>
      </c>
      <c r="J41" s="35" t="s">
        <v>40</v>
      </c>
      <c r="K41" s="17" t="s">
        <v>114</v>
      </c>
      <c r="L41" s="18">
        <v>100</v>
      </c>
      <c r="M41" s="18">
        <v>100</v>
      </c>
      <c r="N41" s="18">
        <v>100</v>
      </c>
      <c r="O41" s="18">
        <v>100</v>
      </c>
      <c r="P41" s="49">
        <f>P42</f>
        <v>1394.65</v>
      </c>
      <c r="Q41" s="49">
        <f>Q42</f>
        <v>1618.32</v>
      </c>
      <c r="R41" s="49">
        <f>R42</f>
        <v>1618.32</v>
      </c>
      <c r="S41" s="49">
        <f>S42</f>
        <v>1618.32</v>
      </c>
      <c r="T41" s="49">
        <f>T42</f>
        <v>1618.32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42" customHeight="1">
      <c r="A42" s="15">
        <v>33</v>
      </c>
      <c r="B42" s="34" t="s">
        <v>88</v>
      </c>
      <c r="C42" s="16" t="s">
        <v>4</v>
      </c>
      <c r="D42" s="16" t="s">
        <v>35</v>
      </c>
      <c r="E42" s="16" t="s">
        <v>39</v>
      </c>
      <c r="F42" s="16" t="s">
        <v>94</v>
      </c>
      <c r="G42" s="34" t="s">
        <v>43</v>
      </c>
      <c r="H42" s="34" t="s">
        <v>23</v>
      </c>
      <c r="I42" s="34" t="s">
        <v>36</v>
      </c>
      <c r="J42" s="17" t="s">
        <v>77</v>
      </c>
      <c r="K42" s="17" t="s">
        <v>114</v>
      </c>
      <c r="L42" s="18">
        <v>100</v>
      </c>
      <c r="M42" s="18">
        <v>100</v>
      </c>
      <c r="N42" s="18">
        <v>100</v>
      </c>
      <c r="O42" s="18">
        <v>100</v>
      </c>
      <c r="P42" s="49">
        <v>1394.65</v>
      </c>
      <c r="Q42" s="49">
        <v>1618.32</v>
      </c>
      <c r="R42" s="50">
        <v>1618.32</v>
      </c>
      <c r="S42" s="51">
        <v>1618.32</v>
      </c>
      <c r="T42" s="51">
        <v>1618.32</v>
      </c>
      <c r="U42" s="29"/>
      <c r="V42" s="29"/>
      <c r="W42" s="29"/>
      <c r="X42" s="29"/>
      <c r="Y42" s="29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57" customHeight="1">
      <c r="A43" s="15">
        <v>34</v>
      </c>
      <c r="B43" s="34" t="s">
        <v>88</v>
      </c>
      <c r="C43" s="16" t="s">
        <v>4</v>
      </c>
      <c r="D43" s="16" t="s">
        <v>35</v>
      </c>
      <c r="E43" s="16" t="s">
        <v>135</v>
      </c>
      <c r="F43" s="16" t="s">
        <v>136</v>
      </c>
      <c r="G43" s="34" t="s">
        <v>20</v>
      </c>
      <c r="H43" s="34" t="s">
        <v>23</v>
      </c>
      <c r="I43" s="34" t="s">
        <v>36</v>
      </c>
      <c r="J43" s="17" t="s">
        <v>137</v>
      </c>
      <c r="K43" s="17" t="s">
        <v>114</v>
      </c>
      <c r="L43" s="18">
        <v>100</v>
      </c>
      <c r="M43" s="18">
        <v>100</v>
      </c>
      <c r="N43" s="18">
        <v>100</v>
      </c>
      <c r="O43" s="18">
        <v>100</v>
      </c>
      <c r="P43" s="49">
        <f>P44</f>
        <v>25.41</v>
      </c>
      <c r="Q43" s="49">
        <f>Q44</f>
        <v>35.41</v>
      </c>
      <c r="R43" s="49">
        <f>R44</f>
        <v>135</v>
      </c>
      <c r="S43" s="49">
        <f>S44</f>
        <v>135</v>
      </c>
      <c r="T43" s="49">
        <f>T44</f>
        <v>135</v>
      </c>
      <c r="U43" s="29"/>
      <c r="V43" s="29"/>
      <c r="W43" s="29"/>
      <c r="X43" s="29"/>
      <c r="Y43" s="29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53.25" customHeight="1">
      <c r="A44" s="15">
        <v>35</v>
      </c>
      <c r="B44" s="34" t="s">
        <v>88</v>
      </c>
      <c r="C44" s="16" t="s">
        <v>4</v>
      </c>
      <c r="D44" s="16" t="s">
        <v>35</v>
      </c>
      <c r="E44" s="16" t="s">
        <v>135</v>
      </c>
      <c r="F44" s="16" t="s">
        <v>136</v>
      </c>
      <c r="G44" s="34" t="s">
        <v>43</v>
      </c>
      <c r="H44" s="34" t="s">
        <v>23</v>
      </c>
      <c r="I44" s="34" t="s">
        <v>36</v>
      </c>
      <c r="J44" s="17" t="s">
        <v>137</v>
      </c>
      <c r="K44" s="17" t="s">
        <v>114</v>
      </c>
      <c r="L44" s="18">
        <v>100</v>
      </c>
      <c r="M44" s="18">
        <v>100</v>
      </c>
      <c r="N44" s="18">
        <v>100</v>
      </c>
      <c r="O44" s="18">
        <v>100</v>
      </c>
      <c r="P44" s="49">
        <v>25.41</v>
      </c>
      <c r="Q44" s="49">
        <v>35.41</v>
      </c>
      <c r="R44" s="50">
        <v>135</v>
      </c>
      <c r="S44" s="51">
        <v>135</v>
      </c>
      <c r="T44" s="51">
        <v>135</v>
      </c>
      <c r="U44" s="29"/>
      <c r="V44" s="29"/>
      <c r="W44" s="29"/>
      <c r="X44" s="29"/>
      <c r="Y44" s="29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27.75" customHeight="1">
      <c r="A45" s="15">
        <v>36</v>
      </c>
      <c r="B45" s="34" t="s">
        <v>22</v>
      </c>
      <c r="C45" s="16" t="s">
        <v>4</v>
      </c>
      <c r="D45" s="16" t="s">
        <v>45</v>
      </c>
      <c r="E45" s="16" t="s">
        <v>20</v>
      </c>
      <c r="F45" s="16" t="s">
        <v>22</v>
      </c>
      <c r="G45" s="34" t="s">
        <v>20</v>
      </c>
      <c r="H45" s="34" t="s">
        <v>23</v>
      </c>
      <c r="I45" s="34" t="s">
        <v>22</v>
      </c>
      <c r="J45" s="17" t="s">
        <v>44</v>
      </c>
      <c r="K45" s="17"/>
      <c r="L45" s="18"/>
      <c r="M45" s="18"/>
      <c r="N45" s="18"/>
      <c r="O45" s="18"/>
      <c r="P45" s="48">
        <f aca="true" t="shared" si="2" ref="P45:T46">P46</f>
        <v>7.72</v>
      </c>
      <c r="Q45" s="48">
        <f t="shared" si="2"/>
        <v>10</v>
      </c>
      <c r="R45" s="48">
        <f t="shared" si="2"/>
        <v>5</v>
      </c>
      <c r="S45" s="48">
        <f t="shared" si="2"/>
        <v>5</v>
      </c>
      <c r="T45" s="48">
        <f t="shared" si="2"/>
        <v>5</v>
      </c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36.75" customHeight="1">
      <c r="A46" s="15">
        <v>37</v>
      </c>
      <c r="B46" s="34" t="s">
        <v>88</v>
      </c>
      <c r="C46" s="16" t="s">
        <v>4</v>
      </c>
      <c r="D46" s="16" t="s">
        <v>45</v>
      </c>
      <c r="E46" s="16" t="s">
        <v>33</v>
      </c>
      <c r="F46" s="16" t="s">
        <v>50</v>
      </c>
      <c r="G46" s="34" t="s">
        <v>20</v>
      </c>
      <c r="H46" s="34" t="s">
        <v>23</v>
      </c>
      <c r="I46" s="34" t="s">
        <v>46</v>
      </c>
      <c r="J46" s="17" t="s">
        <v>78</v>
      </c>
      <c r="K46" s="17" t="s">
        <v>114</v>
      </c>
      <c r="L46" s="18">
        <v>50</v>
      </c>
      <c r="M46" s="18">
        <v>50</v>
      </c>
      <c r="N46" s="18">
        <v>50</v>
      </c>
      <c r="O46" s="18">
        <v>50</v>
      </c>
      <c r="P46" s="49">
        <f t="shared" si="2"/>
        <v>7.72</v>
      </c>
      <c r="Q46" s="49">
        <f t="shared" si="2"/>
        <v>10</v>
      </c>
      <c r="R46" s="52">
        <f t="shared" si="2"/>
        <v>5</v>
      </c>
      <c r="S46" s="52">
        <f t="shared" si="2"/>
        <v>5</v>
      </c>
      <c r="T46" s="52">
        <f t="shared" si="2"/>
        <v>5</v>
      </c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54.75" customHeight="1">
      <c r="A47" s="15">
        <v>38</v>
      </c>
      <c r="B47" s="34" t="s">
        <v>88</v>
      </c>
      <c r="C47" s="16" t="s">
        <v>4</v>
      </c>
      <c r="D47" s="16" t="s">
        <v>45</v>
      </c>
      <c r="E47" s="16" t="s">
        <v>33</v>
      </c>
      <c r="F47" s="16" t="s">
        <v>52</v>
      </c>
      <c r="G47" s="34" t="s">
        <v>43</v>
      </c>
      <c r="H47" s="34" t="s">
        <v>23</v>
      </c>
      <c r="I47" s="34" t="s">
        <v>46</v>
      </c>
      <c r="J47" s="17" t="s">
        <v>79</v>
      </c>
      <c r="K47" s="17" t="s">
        <v>114</v>
      </c>
      <c r="L47" s="18">
        <v>50</v>
      </c>
      <c r="M47" s="18">
        <v>50</v>
      </c>
      <c r="N47" s="18">
        <v>50</v>
      </c>
      <c r="O47" s="18">
        <v>50</v>
      </c>
      <c r="P47" s="49">
        <v>7.72</v>
      </c>
      <c r="Q47" s="49">
        <v>10</v>
      </c>
      <c r="R47" s="53">
        <v>5</v>
      </c>
      <c r="S47" s="53">
        <v>5</v>
      </c>
      <c r="T47" s="53">
        <v>5</v>
      </c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28.5" customHeight="1">
      <c r="A48" s="15">
        <v>39</v>
      </c>
      <c r="B48" s="34" t="s">
        <v>22</v>
      </c>
      <c r="C48" s="16" t="s">
        <v>4</v>
      </c>
      <c r="D48" s="16" t="s">
        <v>119</v>
      </c>
      <c r="E48" s="16" t="s">
        <v>20</v>
      </c>
      <c r="F48" s="16" t="s">
        <v>22</v>
      </c>
      <c r="G48" s="34" t="s">
        <v>20</v>
      </c>
      <c r="H48" s="34" t="s">
        <v>23</v>
      </c>
      <c r="I48" s="34" t="s">
        <v>22</v>
      </c>
      <c r="J48" s="54" t="s">
        <v>120</v>
      </c>
      <c r="K48" s="17"/>
      <c r="L48" s="18"/>
      <c r="M48" s="18"/>
      <c r="N48" s="18"/>
      <c r="O48" s="18"/>
      <c r="P48" s="49">
        <f>P49+P51</f>
        <v>176</v>
      </c>
      <c r="Q48" s="49">
        <f>Q49+Q51</f>
        <v>176</v>
      </c>
      <c r="R48" s="49">
        <f>R49+R51</f>
        <v>0</v>
      </c>
      <c r="S48" s="49">
        <f>S49+S51</f>
        <v>0</v>
      </c>
      <c r="T48" s="49">
        <f>T49+T51</f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28.5" customHeight="1">
      <c r="A49" s="15">
        <v>40</v>
      </c>
      <c r="B49" s="34" t="s">
        <v>88</v>
      </c>
      <c r="C49" s="16" t="s">
        <v>4</v>
      </c>
      <c r="D49" s="16" t="s">
        <v>119</v>
      </c>
      <c r="E49" s="16" t="s">
        <v>103</v>
      </c>
      <c r="F49" s="16" t="s">
        <v>41</v>
      </c>
      <c r="G49" s="34" t="s">
        <v>20</v>
      </c>
      <c r="H49" s="34" t="s">
        <v>23</v>
      </c>
      <c r="I49" s="34" t="s">
        <v>130</v>
      </c>
      <c r="J49" s="55" t="s">
        <v>148</v>
      </c>
      <c r="K49" s="17" t="s">
        <v>114</v>
      </c>
      <c r="L49" s="18">
        <v>100</v>
      </c>
      <c r="M49" s="18">
        <v>100</v>
      </c>
      <c r="N49" s="18">
        <v>100</v>
      </c>
      <c r="O49" s="18">
        <v>100</v>
      </c>
      <c r="P49" s="49">
        <f aca="true" t="shared" si="3" ref="P49:T51">P50</f>
        <v>123</v>
      </c>
      <c r="Q49" s="49">
        <f t="shared" si="3"/>
        <v>123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28.5" customHeight="1">
      <c r="A50" s="15">
        <v>41</v>
      </c>
      <c r="B50" s="34" t="s">
        <v>88</v>
      </c>
      <c r="C50" s="16" t="s">
        <v>4</v>
      </c>
      <c r="D50" s="16" t="s">
        <v>119</v>
      </c>
      <c r="E50" s="16" t="s">
        <v>103</v>
      </c>
      <c r="F50" s="16" t="s">
        <v>41</v>
      </c>
      <c r="G50" s="34" t="s">
        <v>43</v>
      </c>
      <c r="H50" s="34" t="s">
        <v>146</v>
      </c>
      <c r="I50" s="34" t="s">
        <v>130</v>
      </c>
      <c r="J50" s="17" t="s">
        <v>145</v>
      </c>
      <c r="K50" s="17" t="s">
        <v>114</v>
      </c>
      <c r="L50" s="18">
        <v>100</v>
      </c>
      <c r="M50" s="18">
        <v>100</v>
      </c>
      <c r="N50" s="18">
        <v>100</v>
      </c>
      <c r="O50" s="18">
        <v>100</v>
      </c>
      <c r="P50" s="49">
        <v>123</v>
      </c>
      <c r="Q50" s="49">
        <v>123</v>
      </c>
      <c r="R50" s="56">
        <v>0</v>
      </c>
      <c r="S50" s="62">
        <v>0</v>
      </c>
      <c r="T50" s="62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28.5" customHeight="1">
      <c r="A51" s="15">
        <v>42</v>
      </c>
      <c r="B51" s="34" t="s">
        <v>88</v>
      </c>
      <c r="C51" s="16" t="s">
        <v>4</v>
      </c>
      <c r="D51" s="16" t="s">
        <v>119</v>
      </c>
      <c r="E51" s="16" t="s">
        <v>103</v>
      </c>
      <c r="F51" s="16" t="s">
        <v>41</v>
      </c>
      <c r="G51" s="34" t="s">
        <v>20</v>
      </c>
      <c r="H51" s="34" t="s">
        <v>23</v>
      </c>
      <c r="I51" s="34" t="s">
        <v>130</v>
      </c>
      <c r="J51" s="55" t="s">
        <v>147</v>
      </c>
      <c r="K51" s="17" t="s">
        <v>114</v>
      </c>
      <c r="L51" s="18">
        <v>100</v>
      </c>
      <c r="M51" s="18">
        <v>100</v>
      </c>
      <c r="N51" s="18">
        <v>100</v>
      </c>
      <c r="O51" s="18">
        <v>100</v>
      </c>
      <c r="P51" s="49">
        <f t="shared" si="3"/>
        <v>53</v>
      </c>
      <c r="Q51" s="49">
        <f t="shared" si="3"/>
        <v>53</v>
      </c>
      <c r="R51" s="49">
        <f t="shared" si="3"/>
        <v>0</v>
      </c>
      <c r="S51" s="49">
        <f t="shared" si="3"/>
        <v>0</v>
      </c>
      <c r="T51" s="49">
        <f t="shared" si="3"/>
        <v>0</v>
      </c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27" customHeight="1">
      <c r="A52" s="15">
        <v>43</v>
      </c>
      <c r="B52" s="34" t="s">
        <v>88</v>
      </c>
      <c r="C52" s="16" t="s">
        <v>4</v>
      </c>
      <c r="D52" s="16" t="s">
        <v>119</v>
      </c>
      <c r="E52" s="16" t="s">
        <v>103</v>
      </c>
      <c r="F52" s="16" t="s">
        <v>41</v>
      </c>
      <c r="G52" s="34" t="s">
        <v>43</v>
      </c>
      <c r="H52" s="34" t="s">
        <v>144</v>
      </c>
      <c r="I52" s="34" t="s">
        <v>130</v>
      </c>
      <c r="J52" s="17" t="s">
        <v>147</v>
      </c>
      <c r="K52" s="17" t="s">
        <v>114</v>
      </c>
      <c r="L52" s="18">
        <v>100</v>
      </c>
      <c r="M52" s="18">
        <v>100</v>
      </c>
      <c r="N52" s="18">
        <v>100</v>
      </c>
      <c r="O52" s="18">
        <v>100</v>
      </c>
      <c r="P52" s="49">
        <v>53</v>
      </c>
      <c r="Q52" s="49">
        <v>53</v>
      </c>
      <c r="R52" s="56">
        <v>0</v>
      </c>
      <c r="S52" s="62">
        <v>0</v>
      </c>
      <c r="T52" s="62"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28.5" customHeight="1">
      <c r="A53" s="15">
        <v>44</v>
      </c>
      <c r="B53" s="36" t="s">
        <v>22</v>
      </c>
      <c r="C53" s="37" t="s">
        <v>8</v>
      </c>
      <c r="D53" s="37" t="s">
        <v>20</v>
      </c>
      <c r="E53" s="37" t="s">
        <v>20</v>
      </c>
      <c r="F53" s="37" t="s">
        <v>22</v>
      </c>
      <c r="G53" s="36" t="s">
        <v>20</v>
      </c>
      <c r="H53" s="36" t="s">
        <v>23</v>
      </c>
      <c r="I53" s="36" t="s">
        <v>22</v>
      </c>
      <c r="J53" s="38" t="s">
        <v>47</v>
      </c>
      <c r="K53" s="17"/>
      <c r="L53" s="18"/>
      <c r="M53" s="18"/>
      <c r="N53" s="18"/>
      <c r="O53" s="18"/>
      <c r="P53" s="48">
        <f>P54</f>
        <v>21255.600000000002</v>
      </c>
      <c r="Q53" s="48">
        <f>Q54</f>
        <v>24785.27</v>
      </c>
      <c r="R53" s="48">
        <f>R54</f>
        <v>15607.539999999999</v>
      </c>
      <c r="S53" s="48">
        <f>S54</f>
        <v>11977.21</v>
      </c>
      <c r="T53" s="48">
        <f>T54</f>
        <v>11552.9</v>
      </c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40.5" customHeight="1">
      <c r="A54" s="15">
        <v>45</v>
      </c>
      <c r="B54" s="34" t="s">
        <v>88</v>
      </c>
      <c r="C54" s="16" t="s">
        <v>8</v>
      </c>
      <c r="D54" s="16" t="s">
        <v>30</v>
      </c>
      <c r="E54" s="16" t="s">
        <v>20</v>
      </c>
      <c r="F54" s="16" t="s">
        <v>22</v>
      </c>
      <c r="G54" s="34" t="s">
        <v>20</v>
      </c>
      <c r="H54" s="34" t="s">
        <v>23</v>
      </c>
      <c r="I54" s="34" t="s">
        <v>22</v>
      </c>
      <c r="J54" s="17" t="s">
        <v>48</v>
      </c>
      <c r="K54" s="17" t="s">
        <v>114</v>
      </c>
      <c r="L54" s="18"/>
      <c r="M54" s="18"/>
      <c r="N54" s="18"/>
      <c r="O54" s="18"/>
      <c r="P54" s="49">
        <f>P55+P62+P67+P58</f>
        <v>21255.600000000002</v>
      </c>
      <c r="Q54" s="49">
        <f>Q55+Q62+Q67+Q58</f>
        <v>24785.27</v>
      </c>
      <c r="R54" s="49">
        <f>R55+R62+R67+R58</f>
        <v>15607.539999999999</v>
      </c>
      <c r="S54" s="49">
        <f>S55+S62+S67+S58</f>
        <v>11977.21</v>
      </c>
      <c r="T54" s="49">
        <f>T55+T62+T67+T58</f>
        <v>11552.9</v>
      </c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19" customFormat="1" ht="29.25" customHeight="1">
      <c r="A55" s="15">
        <v>46</v>
      </c>
      <c r="B55" s="34" t="s">
        <v>88</v>
      </c>
      <c r="C55" s="16" t="s">
        <v>8</v>
      </c>
      <c r="D55" s="16" t="s">
        <v>30</v>
      </c>
      <c r="E55" s="16" t="s">
        <v>103</v>
      </c>
      <c r="F55" s="16" t="s">
        <v>22</v>
      </c>
      <c r="G55" s="34" t="s">
        <v>20</v>
      </c>
      <c r="H55" s="34" t="s">
        <v>23</v>
      </c>
      <c r="I55" s="34" t="s">
        <v>130</v>
      </c>
      <c r="J55" s="17" t="s">
        <v>80</v>
      </c>
      <c r="K55" s="17" t="s">
        <v>114</v>
      </c>
      <c r="L55" s="18">
        <v>100</v>
      </c>
      <c r="M55" s="18">
        <v>100</v>
      </c>
      <c r="N55" s="18">
        <v>100</v>
      </c>
      <c r="O55" s="18">
        <v>100</v>
      </c>
      <c r="P55" s="49">
        <f>P56</f>
        <v>4655.76</v>
      </c>
      <c r="Q55" s="49">
        <f aca="true" t="shared" si="4" ref="Q55:T56">Q56</f>
        <v>5703</v>
      </c>
      <c r="R55" s="49">
        <f t="shared" si="4"/>
        <v>5350.4</v>
      </c>
      <c r="S55" s="49">
        <f t="shared" si="4"/>
        <v>4280.2</v>
      </c>
      <c r="T55" s="49">
        <f t="shared" si="4"/>
        <v>4280.2</v>
      </c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  <c r="AF55" s="30"/>
      <c r="AG55" s="30"/>
      <c r="AH55" s="30"/>
      <c r="AI55" s="30"/>
      <c r="AJ55" s="30"/>
      <c r="AK55" s="30"/>
      <c r="AL55" s="30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19" customFormat="1" ht="36" customHeight="1">
      <c r="A56" s="15">
        <v>47</v>
      </c>
      <c r="B56" s="34" t="s">
        <v>88</v>
      </c>
      <c r="C56" s="16" t="s">
        <v>8</v>
      </c>
      <c r="D56" s="16" t="s">
        <v>30</v>
      </c>
      <c r="E56" s="16" t="s">
        <v>103</v>
      </c>
      <c r="F56" s="16" t="s">
        <v>104</v>
      </c>
      <c r="G56" s="34" t="s">
        <v>20</v>
      </c>
      <c r="H56" s="34" t="s">
        <v>23</v>
      </c>
      <c r="I56" s="34" t="s">
        <v>130</v>
      </c>
      <c r="J56" s="17" t="s">
        <v>53</v>
      </c>
      <c r="K56" s="17" t="s">
        <v>114</v>
      </c>
      <c r="L56" s="18">
        <v>100</v>
      </c>
      <c r="M56" s="18">
        <v>100</v>
      </c>
      <c r="N56" s="18">
        <v>100</v>
      </c>
      <c r="O56" s="18">
        <v>100</v>
      </c>
      <c r="P56" s="49">
        <f>P57</f>
        <v>4655.76</v>
      </c>
      <c r="Q56" s="49">
        <f t="shared" si="4"/>
        <v>5703</v>
      </c>
      <c r="R56" s="49">
        <f t="shared" si="4"/>
        <v>5350.4</v>
      </c>
      <c r="S56" s="49">
        <f t="shared" si="4"/>
        <v>4280.2</v>
      </c>
      <c r="T56" s="49">
        <f t="shared" si="4"/>
        <v>4280.2</v>
      </c>
      <c r="U56" s="29"/>
      <c r="V56" s="29"/>
      <c r="W56" s="29"/>
      <c r="X56" s="29"/>
      <c r="Y56" s="29"/>
      <c r="Z56" s="28"/>
      <c r="AA56" s="28"/>
      <c r="AB56" s="28"/>
      <c r="AC56" s="28"/>
      <c r="AD56" s="29"/>
      <c r="AE56" s="29"/>
      <c r="AF56" s="30"/>
      <c r="AG56" s="30"/>
      <c r="AH56" s="30"/>
      <c r="AI56" s="30"/>
      <c r="AJ56" s="30"/>
      <c r="AK56" s="30"/>
      <c r="AL56" s="30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19" customFormat="1" ht="34.5" customHeight="1">
      <c r="A57" s="15">
        <v>48</v>
      </c>
      <c r="B57" s="34" t="s">
        <v>88</v>
      </c>
      <c r="C57" s="16" t="s">
        <v>8</v>
      </c>
      <c r="D57" s="16" t="s">
        <v>30</v>
      </c>
      <c r="E57" s="16" t="s">
        <v>103</v>
      </c>
      <c r="F57" s="16" t="s">
        <v>104</v>
      </c>
      <c r="G57" s="34" t="s">
        <v>43</v>
      </c>
      <c r="H57" s="34" t="s">
        <v>23</v>
      </c>
      <c r="I57" s="34" t="s">
        <v>130</v>
      </c>
      <c r="J57" s="17" t="s">
        <v>81</v>
      </c>
      <c r="K57" s="17" t="s">
        <v>114</v>
      </c>
      <c r="L57" s="18">
        <v>100</v>
      </c>
      <c r="M57" s="18">
        <v>100</v>
      </c>
      <c r="N57" s="18">
        <v>100</v>
      </c>
      <c r="O57" s="18">
        <v>100</v>
      </c>
      <c r="P57" s="49">
        <v>4655.76</v>
      </c>
      <c r="Q57" s="49">
        <v>5703</v>
      </c>
      <c r="R57" s="50">
        <v>5350.4</v>
      </c>
      <c r="S57" s="51">
        <v>4280.2</v>
      </c>
      <c r="T57" s="51">
        <v>4280.2</v>
      </c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  <c r="AF57" s="30"/>
      <c r="AG57" s="30"/>
      <c r="AH57" s="30"/>
      <c r="AI57" s="30"/>
      <c r="AJ57" s="30"/>
      <c r="AK57" s="30"/>
      <c r="AL57" s="30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19" customFormat="1" ht="54" customHeight="1">
      <c r="A58" s="15">
        <v>49</v>
      </c>
      <c r="B58" s="34" t="s">
        <v>88</v>
      </c>
      <c r="C58" s="16" t="s">
        <v>8</v>
      </c>
      <c r="D58" s="16" t="s">
        <v>30</v>
      </c>
      <c r="E58" s="16" t="s">
        <v>122</v>
      </c>
      <c r="F58" s="16" t="s">
        <v>23</v>
      </c>
      <c r="G58" s="34" t="s">
        <v>20</v>
      </c>
      <c r="H58" s="34" t="s">
        <v>23</v>
      </c>
      <c r="I58" s="34"/>
      <c r="J58" s="17" t="s">
        <v>125</v>
      </c>
      <c r="K58" s="17" t="s">
        <v>114</v>
      </c>
      <c r="L58" s="18"/>
      <c r="M58" s="18"/>
      <c r="N58" s="18"/>
      <c r="O58" s="18"/>
      <c r="P58" s="49">
        <f>P59</f>
        <v>7143.900000000001</v>
      </c>
      <c r="Q58" s="49">
        <f>Q59</f>
        <v>7143.900000000001</v>
      </c>
      <c r="R58" s="49">
        <f>R59</f>
        <v>0</v>
      </c>
      <c r="S58" s="49">
        <f>S59</f>
        <v>0</v>
      </c>
      <c r="T58" s="49">
        <f>T59</f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  <c r="AF58" s="30"/>
      <c r="AG58" s="30"/>
      <c r="AH58" s="30"/>
      <c r="AI58" s="30"/>
      <c r="AJ58" s="30"/>
      <c r="AK58" s="30"/>
      <c r="AL58" s="30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3" s="19" customFormat="1" ht="27" customHeight="1">
      <c r="A59" s="15">
        <v>50</v>
      </c>
      <c r="B59" s="34" t="s">
        <v>88</v>
      </c>
      <c r="C59" s="16" t="s">
        <v>8</v>
      </c>
      <c r="D59" s="16" t="s">
        <v>30</v>
      </c>
      <c r="E59" s="16" t="s">
        <v>122</v>
      </c>
      <c r="F59" s="16" t="s">
        <v>123</v>
      </c>
      <c r="G59" s="34" t="s">
        <v>20</v>
      </c>
      <c r="H59" s="34" t="s">
        <v>23</v>
      </c>
      <c r="I59" s="34" t="s">
        <v>130</v>
      </c>
      <c r="J59" s="17" t="s">
        <v>124</v>
      </c>
      <c r="K59" s="17" t="s">
        <v>114</v>
      </c>
      <c r="L59" s="18">
        <v>100</v>
      </c>
      <c r="M59" s="18">
        <v>100</v>
      </c>
      <c r="N59" s="18">
        <v>100</v>
      </c>
      <c r="O59" s="18">
        <v>100</v>
      </c>
      <c r="P59" s="49">
        <f>P61+P60</f>
        <v>7143.900000000001</v>
      </c>
      <c r="Q59" s="49">
        <f>Q61+Q60</f>
        <v>7143.900000000001</v>
      </c>
      <c r="R59" s="49">
        <f>R61+R60</f>
        <v>0</v>
      </c>
      <c r="S59" s="49">
        <f>S61+S60</f>
        <v>0</v>
      </c>
      <c r="T59" s="49">
        <f>T61+T60</f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  <c r="AF59" s="30"/>
      <c r="AG59" s="30"/>
      <c r="AH59" s="30"/>
      <c r="AI59" s="30"/>
      <c r="AJ59" s="30"/>
      <c r="AK59" s="30"/>
      <c r="AL59" s="30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 spans="1:53" s="19" customFormat="1" ht="43.5" customHeight="1">
      <c r="A60" s="15">
        <v>51</v>
      </c>
      <c r="B60" s="34" t="s">
        <v>88</v>
      </c>
      <c r="C60" s="16" t="s">
        <v>8</v>
      </c>
      <c r="D60" s="16" t="s">
        <v>30</v>
      </c>
      <c r="E60" s="16" t="s">
        <v>122</v>
      </c>
      <c r="F60" s="16" t="s">
        <v>123</v>
      </c>
      <c r="G60" s="34" t="s">
        <v>43</v>
      </c>
      <c r="H60" s="34" t="s">
        <v>131</v>
      </c>
      <c r="I60" s="34" t="s">
        <v>130</v>
      </c>
      <c r="J60" s="17" t="s">
        <v>142</v>
      </c>
      <c r="K60" s="17" t="s">
        <v>114</v>
      </c>
      <c r="L60" s="18">
        <v>100</v>
      </c>
      <c r="M60" s="18">
        <v>100</v>
      </c>
      <c r="N60" s="18">
        <v>100</v>
      </c>
      <c r="O60" s="18">
        <v>100</v>
      </c>
      <c r="P60" s="49">
        <v>4228.6</v>
      </c>
      <c r="Q60" s="49">
        <v>4228.6</v>
      </c>
      <c r="R60" s="49">
        <v>0</v>
      </c>
      <c r="S60" s="49">
        <v>0</v>
      </c>
      <c r="T60" s="49">
        <v>0</v>
      </c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30"/>
      <c r="AG60" s="30"/>
      <c r="AH60" s="30"/>
      <c r="AI60" s="30"/>
      <c r="AJ60" s="30"/>
      <c r="AK60" s="30"/>
      <c r="AL60" s="30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3" s="19" customFormat="1" ht="153" customHeight="1">
      <c r="A61" s="15">
        <v>52</v>
      </c>
      <c r="B61" s="34" t="s">
        <v>88</v>
      </c>
      <c r="C61" s="16" t="s">
        <v>8</v>
      </c>
      <c r="D61" s="16" t="s">
        <v>30</v>
      </c>
      <c r="E61" s="16" t="s">
        <v>122</v>
      </c>
      <c r="F61" s="16" t="s">
        <v>123</v>
      </c>
      <c r="G61" s="34" t="s">
        <v>43</v>
      </c>
      <c r="H61" s="34" t="s">
        <v>141</v>
      </c>
      <c r="I61" s="34" t="s">
        <v>130</v>
      </c>
      <c r="J61" s="17" t="s">
        <v>143</v>
      </c>
      <c r="K61" s="17" t="s">
        <v>114</v>
      </c>
      <c r="L61" s="18">
        <v>100</v>
      </c>
      <c r="M61" s="18">
        <v>100</v>
      </c>
      <c r="N61" s="18">
        <v>100</v>
      </c>
      <c r="O61" s="18">
        <v>100</v>
      </c>
      <c r="P61" s="49">
        <v>2915.3</v>
      </c>
      <c r="Q61" s="49">
        <v>2915.3</v>
      </c>
      <c r="R61" s="50">
        <v>0</v>
      </c>
      <c r="S61" s="51">
        <v>0</v>
      </c>
      <c r="T61" s="51">
        <v>0</v>
      </c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  <c r="AF61" s="30"/>
      <c r="AG61" s="30"/>
      <c r="AH61" s="30"/>
      <c r="AI61" s="30"/>
      <c r="AJ61" s="30"/>
      <c r="AK61" s="30"/>
      <c r="AL61" s="30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 spans="1:53" s="19" customFormat="1" ht="32.25" customHeight="1">
      <c r="A62" s="15">
        <v>53</v>
      </c>
      <c r="B62" s="34" t="s">
        <v>88</v>
      </c>
      <c r="C62" s="16" t="s">
        <v>8</v>
      </c>
      <c r="D62" s="16" t="s">
        <v>30</v>
      </c>
      <c r="E62" s="16" t="s">
        <v>102</v>
      </c>
      <c r="F62" s="16" t="s">
        <v>22</v>
      </c>
      <c r="G62" s="34" t="s">
        <v>20</v>
      </c>
      <c r="H62" s="34" t="s">
        <v>23</v>
      </c>
      <c r="I62" s="34" t="s">
        <v>22</v>
      </c>
      <c r="J62" s="17" t="s">
        <v>82</v>
      </c>
      <c r="K62" s="17" t="s">
        <v>114</v>
      </c>
      <c r="L62" s="18">
        <v>100</v>
      </c>
      <c r="M62" s="18">
        <v>100</v>
      </c>
      <c r="N62" s="18">
        <v>100</v>
      </c>
      <c r="O62" s="18">
        <v>100</v>
      </c>
      <c r="P62" s="49">
        <f>P63+P65</f>
        <v>347.37</v>
      </c>
      <c r="Q62" s="49">
        <f>Q63+Q65</f>
        <v>439.90000000000003</v>
      </c>
      <c r="R62" s="49">
        <f>R63+R65</f>
        <v>431.74</v>
      </c>
      <c r="S62" s="49">
        <f>S63+S65</f>
        <v>448.81</v>
      </c>
      <c r="T62" s="49">
        <f>T63+T65</f>
        <v>24.5</v>
      </c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  <c r="AF62" s="30"/>
      <c r="AG62" s="30"/>
      <c r="AH62" s="30"/>
      <c r="AI62" s="30"/>
      <c r="AJ62" s="30"/>
      <c r="AK62" s="30"/>
      <c r="AL62" s="30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s="19" customFormat="1" ht="34.5" customHeight="1">
      <c r="A63" s="15">
        <v>54</v>
      </c>
      <c r="B63" s="34" t="s">
        <v>88</v>
      </c>
      <c r="C63" s="16" t="s">
        <v>8</v>
      </c>
      <c r="D63" s="16" t="s">
        <v>30</v>
      </c>
      <c r="E63" s="16" t="s">
        <v>100</v>
      </c>
      <c r="F63" s="16" t="s">
        <v>101</v>
      </c>
      <c r="G63" s="34" t="s">
        <v>20</v>
      </c>
      <c r="H63" s="34" t="s">
        <v>23</v>
      </c>
      <c r="I63" s="34" t="s">
        <v>130</v>
      </c>
      <c r="J63" s="17" t="s">
        <v>55</v>
      </c>
      <c r="K63" s="17" t="s">
        <v>114</v>
      </c>
      <c r="L63" s="18">
        <v>100</v>
      </c>
      <c r="M63" s="18">
        <v>100</v>
      </c>
      <c r="N63" s="18">
        <v>100</v>
      </c>
      <c r="O63" s="18">
        <v>100</v>
      </c>
      <c r="P63" s="49">
        <f>P64</f>
        <v>330.04</v>
      </c>
      <c r="Q63" s="49">
        <f>Q64</f>
        <v>416.1</v>
      </c>
      <c r="R63" s="49">
        <f>R64</f>
        <v>407.24</v>
      </c>
      <c r="S63" s="49">
        <f>S64</f>
        <v>424.31</v>
      </c>
      <c r="T63" s="49">
        <f>T64</f>
        <v>0</v>
      </c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  <c r="AF63" s="30"/>
      <c r="AG63" s="30"/>
      <c r="AH63" s="30"/>
      <c r="AI63" s="30"/>
      <c r="AJ63" s="30"/>
      <c r="AK63" s="30"/>
      <c r="AL63" s="30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1:53" s="19" customFormat="1" ht="40.5" customHeight="1">
      <c r="A64" s="15">
        <v>55</v>
      </c>
      <c r="B64" s="34" t="s">
        <v>88</v>
      </c>
      <c r="C64" s="16" t="s">
        <v>8</v>
      </c>
      <c r="D64" s="16" t="s">
        <v>30</v>
      </c>
      <c r="E64" s="16" t="s">
        <v>100</v>
      </c>
      <c r="F64" s="16" t="s">
        <v>101</v>
      </c>
      <c r="G64" s="34" t="s">
        <v>43</v>
      </c>
      <c r="H64" s="34" t="s">
        <v>23</v>
      </c>
      <c r="I64" s="34" t="s">
        <v>130</v>
      </c>
      <c r="J64" s="17" t="s">
        <v>83</v>
      </c>
      <c r="K64" s="17" t="s">
        <v>114</v>
      </c>
      <c r="L64" s="18">
        <v>100</v>
      </c>
      <c r="M64" s="18">
        <v>100</v>
      </c>
      <c r="N64" s="18">
        <v>100</v>
      </c>
      <c r="O64" s="18">
        <v>100</v>
      </c>
      <c r="P64" s="49">
        <v>330.04</v>
      </c>
      <c r="Q64" s="49">
        <v>416.1</v>
      </c>
      <c r="R64" s="50">
        <v>407.24</v>
      </c>
      <c r="S64" s="51">
        <v>424.31</v>
      </c>
      <c r="T64" s="51">
        <v>0</v>
      </c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  <c r="AF64" s="30"/>
      <c r="AG64" s="30"/>
      <c r="AH64" s="30"/>
      <c r="AI64" s="30"/>
      <c r="AJ64" s="30"/>
      <c r="AK64" s="30"/>
      <c r="AL64" s="30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1:53" s="19" customFormat="1" ht="28.5" customHeight="1">
      <c r="A65" s="15">
        <v>56</v>
      </c>
      <c r="B65" s="34" t="s">
        <v>88</v>
      </c>
      <c r="C65" s="16" t="s">
        <v>8</v>
      </c>
      <c r="D65" s="16" t="s">
        <v>30</v>
      </c>
      <c r="E65" s="16" t="s">
        <v>102</v>
      </c>
      <c r="F65" s="16" t="s">
        <v>92</v>
      </c>
      <c r="G65" s="34" t="s">
        <v>20</v>
      </c>
      <c r="H65" s="34" t="s">
        <v>23</v>
      </c>
      <c r="I65" s="34" t="s">
        <v>130</v>
      </c>
      <c r="J65" s="17" t="s">
        <v>84</v>
      </c>
      <c r="K65" s="17" t="s">
        <v>114</v>
      </c>
      <c r="L65" s="18">
        <v>100</v>
      </c>
      <c r="M65" s="18">
        <v>100</v>
      </c>
      <c r="N65" s="18">
        <v>100</v>
      </c>
      <c r="O65" s="18">
        <v>100</v>
      </c>
      <c r="P65" s="49">
        <f>P66</f>
        <v>17.33</v>
      </c>
      <c r="Q65" s="49">
        <f>Q66</f>
        <v>23.8</v>
      </c>
      <c r="R65" s="49">
        <f>R66</f>
        <v>24.5</v>
      </c>
      <c r="S65" s="49">
        <f>S66</f>
        <v>24.5</v>
      </c>
      <c r="T65" s="49">
        <f>T66</f>
        <v>24.5</v>
      </c>
      <c r="U65" s="29"/>
      <c r="V65" s="29"/>
      <c r="W65" s="29"/>
      <c r="X65" s="29"/>
      <c r="Y65" s="29"/>
      <c r="Z65" s="28"/>
      <c r="AA65" s="28"/>
      <c r="AB65" s="28"/>
      <c r="AC65" s="28"/>
      <c r="AD65" s="29"/>
      <c r="AE65" s="29"/>
      <c r="AF65" s="30"/>
      <c r="AG65" s="30"/>
      <c r="AH65" s="30"/>
      <c r="AI65" s="30"/>
      <c r="AJ65" s="30"/>
      <c r="AK65" s="30"/>
      <c r="AL65" s="30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19" customFormat="1" ht="43.5" customHeight="1">
      <c r="A66" s="15">
        <v>57</v>
      </c>
      <c r="B66" s="34" t="s">
        <v>88</v>
      </c>
      <c r="C66" s="16" t="s">
        <v>8</v>
      </c>
      <c r="D66" s="16" t="s">
        <v>30</v>
      </c>
      <c r="E66" s="16" t="s">
        <v>102</v>
      </c>
      <c r="F66" s="16" t="s">
        <v>92</v>
      </c>
      <c r="G66" s="34" t="s">
        <v>43</v>
      </c>
      <c r="H66" s="34" t="s">
        <v>91</v>
      </c>
      <c r="I66" s="34" t="s">
        <v>130</v>
      </c>
      <c r="J66" s="17" t="s">
        <v>85</v>
      </c>
      <c r="K66" s="17" t="s">
        <v>114</v>
      </c>
      <c r="L66" s="18">
        <v>100</v>
      </c>
      <c r="M66" s="18">
        <v>100</v>
      </c>
      <c r="N66" s="18">
        <v>100</v>
      </c>
      <c r="O66" s="18">
        <v>100</v>
      </c>
      <c r="P66" s="49">
        <v>17.33</v>
      </c>
      <c r="Q66" s="49">
        <v>23.8</v>
      </c>
      <c r="R66" s="50">
        <v>24.5</v>
      </c>
      <c r="S66" s="51">
        <v>24.5</v>
      </c>
      <c r="T66" s="51">
        <v>24.5</v>
      </c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  <c r="AF66" s="30"/>
      <c r="AG66" s="30"/>
      <c r="AH66" s="30"/>
      <c r="AI66" s="30"/>
      <c r="AJ66" s="30"/>
      <c r="AK66" s="30"/>
      <c r="AL66" s="30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19" customFormat="1" ht="21" customHeight="1">
      <c r="A67" s="15">
        <v>58</v>
      </c>
      <c r="B67" s="34" t="s">
        <v>88</v>
      </c>
      <c r="C67" s="16" t="s">
        <v>8</v>
      </c>
      <c r="D67" s="16" t="s">
        <v>30</v>
      </c>
      <c r="E67" s="16" t="s">
        <v>42</v>
      </c>
      <c r="F67" s="16" t="s">
        <v>22</v>
      </c>
      <c r="G67" s="34" t="s">
        <v>20</v>
      </c>
      <c r="H67" s="34" t="s">
        <v>23</v>
      </c>
      <c r="I67" s="34" t="s">
        <v>130</v>
      </c>
      <c r="J67" s="17" t="s">
        <v>49</v>
      </c>
      <c r="K67" s="17" t="s">
        <v>114</v>
      </c>
      <c r="L67" s="18">
        <v>100</v>
      </c>
      <c r="M67" s="18">
        <v>100</v>
      </c>
      <c r="N67" s="18">
        <v>100</v>
      </c>
      <c r="O67" s="18">
        <v>100</v>
      </c>
      <c r="P67" s="49">
        <f>P68</f>
        <v>9108.57</v>
      </c>
      <c r="Q67" s="49">
        <f aca="true" t="shared" si="5" ref="Q67:T68">Q68</f>
        <v>11498.47</v>
      </c>
      <c r="R67" s="49">
        <f t="shared" si="5"/>
        <v>9825.4</v>
      </c>
      <c r="S67" s="49">
        <f t="shared" si="5"/>
        <v>7248.2</v>
      </c>
      <c r="T67" s="49">
        <f t="shared" si="5"/>
        <v>7248.2</v>
      </c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  <c r="AF67" s="30"/>
      <c r="AG67" s="30"/>
      <c r="AH67" s="30"/>
      <c r="AI67" s="30"/>
      <c r="AJ67" s="30"/>
      <c r="AK67" s="30"/>
      <c r="AL67" s="30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19" customFormat="1" ht="27.75" customHeight="1">
      <c r="A68" s="15">
        <v>59</v>
      </c>
      <c r="B68" s="34" t="s">
        <v>88</v>
      </c>
      <c r="C68" s="16" t="s">
        <v>8</v>
      </c>
      <c r="D68" s="16" t="s">
        <v>30</v>
      </c>
      <c r="E68" s="16" t="s">
        <v>42</v>
      </c>
      <c r="F68" s="16" t="s">
        <v>93</v>
      </c>
      <c r="G68" s="34" t="s">
        <v>20</v>
      </c>
      <c r="H68" s="34" t="s">
        <v>23</v>
      </c>
      <c r="I68" s="34" t="s">
        <v>130</v>
      </c>
      <c r="J68" s="17" t="s">
        <v>86</v>
      </c>
      <c r="K68" s="17" t="s">
        <v>114</v>
      </c>
      <c r="L68" s="18">
        <v>100</v>
      </c>
      <c r="M68" s="18">
        <v>100</v>
      </c>
      <c r="N68" s="18">
        <v>100</v>
      </c>
      <c r="O68" s="18">
        <v>100</v>
      </c>
      <c r="P68" s="49">
        <f>P69</f>
        <v>9108.57</v>
      </c>
      <c r="Q68" s="49">
        <f t="shared" si="5"/>
        <v>11498.47</v>
      </c>
      <c r="R68" s="49">
        <f t="shared" si="5"/>
        <v>9825.4</v>
      </c>
      <c r="S68" s="49">
        <f t="shared" si="5"/>
        <v>7248.2</v>
      </c>
      <c r="T68" s="49">
        <f t="shared" si="5"/>
        <v>7248.2</v>
      </c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  <c r="AF68" s="30"/>
      <c r="AG68" s="30"/>
      <c r="AH68" s="30"/>
      <c r="AI68" s="30"/>
      <c r="AJ68" s="30"/>
      <c r="AK68" s="30"/>
      <c r="AL68" s="30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19" customFormat="1" ht="33" customHeight="1">
      <c r="A69" s="15">
        <v>60</v>
      </c>
      <c r="B69" s="34" t="s">
        <v>88</v>
      </c>
      <c r="C69" s="16" t="s">
        <v>8</v>
      </c>
      <c r="D69" s="16" t="s">
        <v>30</v>
      </c>
      <c r="E69" s="16" t="s">
        <v>42</v>
      </c>
      <c r="F69" s="16" t="s">
        <v>93</v>
      </c>
      <c r="G69" s="34" t="s">
        <v>43</v>
      </c>
      <c r="H69" s="34" t="s">
        <v>23</v>
      </c>
      <c r="I69" s="34" t="s">
        <v>130</v>
      </c>
      <c r="J69" s="17" t="s">
        <v>87</v>
      </c>
      <c r="K69" s="17" t="s">
        <v>114</v>
      </c>
      <c r="L69" s="18">
        <v>100</v>
      </c>
      <c r="M69" s="18">
        <v>100</v>
      </c>
      <c r="N69" s="18">
        <v>100</v>
      </c>
      <c r="O69" s="18">
        <v>100</v>
      </c>
      <c r="P69" s="49">
        <v>9108.57</v>
      </c>
      <c r="Q69" s="49">
        <v>11498.47</v>
      </c>
      <c r="R69" s="50">
        <v>9825.4</v>
      </c>
      <c r="S69" s="51">
        <v>7248.2</v>
      </c>
      <c r="T69" s="51">
        <v>7248.2</v>
      </c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  <c r="AF69" s="30"/>
      <c r="AG69" s="30"/>
      <c r="AH69" s="30"/>
      <c r="AI69" s="30"/>
      <c r="AJ69" s="30"/>
      <c r="AK69" s="30"/>
      <c r="AL69" s="30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19" customFormat="1" ht="12.75" customHeight="1">
      <c r="A70" s="43" t="s">
        <v>21</v>
      </c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8"/>
      <c r="M70" s="18"/>
      <c r="N70" s="18"/>
      <c r="O70" s="18"/>
      <c r="P70" s="48">
        <f>+P8+P53</f>
        <v>26240.79</v>
      </c>
      <c r="Q70" s="48">
        <f>+Q8+Q53</f>
        <v>31255.08</v>
      </c>
      <c r="R70" s="48">
        <f>+R8+R53</f>
        <v>22900.17</v>
      </c>
      <c r="S70" s="48">
        <f>+S8+S53</f>
        <v>19384.54</v>
      </c>
      <c r="T70" s="48">
        <f>+T8+T53</f>
        <v>19095.73</v>
      </c>
      <c r="U70" s="29"/>
      <c r="V70" s="29"/>
      <c r="W70" s="29"/>
      <c r="X70" s="29"/>
      <c r="Y70" s="29"/>
      <c r="Z70" s="29"/>
      <c r="AA70" s="28"/>
      <c r="AB70" s="28"/>
      <c r="AC70" s="28"/>
      <c r="AD70" s="29"/>
      <c r="AE70" s="29"/>
      <c r="AF70" s="30"/>
      <c r="AG70" s="30"/>
      <c r="AH70" s="30"/>
      <c r="AI70" s="30"/>
      <c r="AJ70" s="30"/>
      <c r="AK70" s="30"/>
      <c r="AL70" s="30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19" customFormat="1" ht="30.75" customHeight="1">
      <c r="A71" s="83" t="s">
        <v>149</v>
      </c>
      <c r="B71" s="83"/>
      <c r="C71" s="83"/>
      <c r="D71" s="83"/>
      <c r="E71" s="83"/>
      <c r="F71" s="83"/>
      <c r="G71" s="83"/>
      <c r="H71" s="83"/>
      <c r="I71" s="83"/>
      <c r="J71" s="83"/>
      <c r="K71" s="45"/>
      <c r="L71" s="46"/>
      <c r="M71" s="46"/>
      <c r="N71" s="46"/>
      <c r="O71" s="46"/>
      <c r="P71" s="47"/>
      <c r="Q71" s="47"/>
      <c r="R71" s="57" t="s">
        <v>133</v>
      </c>
      <c r="S71" s="58"/>
      <c r="T71" s="44"/>
      <c r="U71" s="29"/>
      <c r="V71" s="29"/>
      <c r="W71" s="29"/>
      <c r="X71" s="29"/>
      <c r="Y71" s="29"/>
      <c r="Z71" s="29"/>
      <c r="AA71" s="28"/>
      <c r="AB71" s="28"/>
      <c r="AC71" s="28"/>
      <c r="AD71" s="29"/>
      <c r="AE71" s="29"/>
      <c r="AF71" s="30"/>
      <c r="AG71" s="30"/>
      <c r="AH71" s="30"/>
      <c r="AI71" s="30"/>
      <c r="AJ71" s="30"/>
      <c r="AK71" s="30"/>
      <c r="AL71" s="30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19" customFormat="1" ht="23.25" customHeight="1">
      <c r="A72" s="31" t="s">
        <v>107</v>
      </c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31"/>
      <c r="M72" s="31"/>
      <c r="N72" s="31"/>
      <c r="O72" s="31"/>
      <c r="P72" s="32"/>
      <c r="Q72" s="32"/>
      <c r="R72" s="59" t="s">
        <v>108</v>
      </c>
      <c r="S72" s="60"/>
      <c r="T72" s="61"/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  <c r="AF72" s="31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2:31" ht="15.75">
      <c r="B73" s="39"/>
      <c r="C73" s="39"/>
      <c r="D73" s="39"/>
      <c r="E73" s="39"/>
      <c r="F73" s="39"/>
      <c r="G73" s="39"/>
      <c r="H73" s="39"/>
      <c r="I73" s="39"/>
      <c r="J73" s="39"/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</row>
    <row r="74" spans="21:31" ht="15.75"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</row>
    <row r="75" spans="21:31" ht="15.75"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</row>
    <row r="76" spans="21:31" ht="15.75"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</row>
    <row r="77" spans="21:31" ht="15.75"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</row>
    <row r="78" spans="21:31" ht="15.75"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</row>
    <row r="79" spans="21:31" ht="15.75"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</row>
    <row r="80" spans="21:31" ht="15.75"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  <row r="81" spans="21:31" ht="15.75"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9"/>
    </row>
    <row r="82" spans="21:31" ht="15.75">
      <c r="U82" s="28"/>
      <c r="V82" s="28"/>
      <c r="W82" s="28"/>
      <c r="X82" s="28"/>
      <c r="Y82" s="28"/>
      <c r="Z82" s="28"/>
      <c r="AA82" s="28"/>
      <c r="AB82" s="28"/>
      <c r="AC82" s="28"/>
      <c r="AD82" s="29"/>
      <c r="AE82" s="29"/>
    </row>
    <row r="83" spans="21:31" ht="15.75">
      <c r="U83" s="28"/>
      <c r="V83" s="28"/>
      <c r="W83" s="28"/>
      <c r="X83" s="28"/>
      <c r="Y83" s="28"/>
      <c r="Z83" s="28"/>
      <c r="AA83" s="28"/>
      <c r="AB83" s="28"/>
      <c r="AC83" s="28"/>
      <c r="AD83" s="29"/>
      <c r="AE83" s="29"/>
    </row>
    <row r="84" spans="21:31" ht="15.75">
      <c r="U84" s="28"/>
      <c r="V84" s="28"/>
      <c r="W84" s="28"/>
      <c r="X84" s="28"/>
      <c r="Y84" s="28"/>
      <c r="Z84" s="28"/>
      <c r="AA84" s="28"/>
      <c r="AB84" s="28"/>
      <c r="AC84" s="28"/>
      <c r="AD84" s="29"/>
      <c r="AE84" s="29"/>
    </row>
    <row r="85" spans="21:31" ht="15.75">
      <c r="U85" s="28"/>
      <c r="V85" s="28"/>
      <c r="W85" s="28"/>
      <c r="X85" s="28"/>
      <c r="Y85" s="28"/>
      <c r="Z85" s="28"/>
      <c r="AA85" s="28"/>
      <c r="AB85" s="28"/>
      <c r="AC85" s="28"/>
      <c r="AD85" s="29"/>
      <c r="AE85" s="29"/>
    </row>
    <row r="86" spans="21:31" ht="15.75">
      <c r="U86" s="28"/>
      <c r="V86" s="28"/>
      <c r="W86" s="28"/>
      <c r="X86" s="28"/>
      <c r="Y86" s="28"/>
      <c r="Z86" s="28"/>
      <c r="AA86" s="28"/>
      <c r="AB86" s="28"/>
      <c r="AC86" s="28"/>
      <c r="AD86" s="29"/>
      <c r="AE86" s="29"/>
    </row>
    <row r="87" spans="21:31" ht="15.75">
      <c r="U87" s="28"/>
      <c r="V87" s="28"/>
      <c r="W87" s="28"/>
      <c r="X87" s="28"/>
      <c r="Y87" s="28"/>
      <c r="Z87" s="28"/>
      <c r="AA87" s="28"/>
      <c r="AB87" s="28"/>
      <c r="AC87" s="28"/>
      <c r="AD87" s="29"/>
      <c r="AE87" s="29"/>
    </row>
    <row r="88" spans="21:31" ht="15.75">
      <c r="U88" s="28"/>
      <c r="V88" s="28"/>
      <c r="W88" s="28"/>
      <c r="X88" s="28"/>
      <c r="Y88" s="28"/>
      <c r="Z88" s="28"/>
      <c r="AA88" s="28"/>
      <c r="AB88" s="28"/>
      <c r="AC88" s="28"/>
      <c r="AD88" s="29"/>
      <c r="AE88" s="29"/>
    </row>
    <row r="89" spans="21:31" ht="15.75">
      <c r="U89" s="28"/>
      <c r="V89" s="28"/>
      <c r="W89" s="28"/>
      <c r="X89" s="28"/>
      <c r="Y89" s="28"/>
      <c r="Z89" s="28"/>
      <c r="AA89" s="28"/>
      <c r="AB89" s="28"/>
      <c r="AC89" s="28"/>
      <c r="AD89" s="29"/>
      <c r="AE89" s="29"/>
    </row>
    <row r="90" spans="21:31" ht="15.75">
      <c r="U90" s="28"/>
      <c r="V90" s="28"/>
      <c r="W90" s="28"/>
      <c r="X90" s="28"/>
      <c r="Y90" s="28"/>
      <c r="Z90" s="28"/>
      <c r="AA90" s="28"/>
      <c r="AB90" s="28"/>
      <c r="AC90" s="28"/>
      <c r="AD90" s="29"/>
      <c r="AE90" s="29"/>
    </row>
    <row r="91" spans="21:31" ht="15.75"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29"/>
    </row>
    <row r="92" spans="21:31" ht="15.75">
      <c r="U92" s="28"/>
      <c r="V92" s="28"/>
      <c r="W92" s="28"/>
      <c r="X92" s="28"/>
      <c r="Y92" s="28"/>
      <c r="Z92" s="28"/>
      <c r="AA92" s="28"/>
      <c r="AB92" s="28"/>
      <c r="AC92" s="28"/>
      <c r="AD92" s="29"/>
      <c r="AE92" s="29"/>
    </row>
    <row r="93" spans="21:31" ht="15.75">
      <c r="U93" s="28"/>
      <c r="V93" s="28"/>
      <c r="W93" s="28"/>
      <c r="X93" s="28"/>
      <c r="Y93" s="28"/>
      <c r="Z93" s="28"/>
      <c r="AA93" s="28"/>
      <c r="AB93" s="28"/>
      <c r="AC93" s="28"/>
      <c r="AD93" s="29"/>
      <c r="AE93" s="29"/>
    </row>
    <row r="94" spans="21:31" ht="15.75">
      <c r="U94" s="28"/>
      <c r="V94" s="28"/>
      <c r="W94" s="28"/>
      <c r="X94" s="28"/>
      <c r="Y94" s="28"/>
      <c r="Z94" s="28"/>
      <c r="AA94" s="28"/>
      <c r="AB94" s="28"/>
      <c r="AC94" s="28"/>
      <c r="AD94" s="29"/>
      <c r="AE94" s="29"/>
    </row>
    <row r="95" spans="21:31" ht="15.75">
      <c r="U95" s="28"/>
      <c r="V95" s="28"/>
      <c r="W95" s="28"/>
      <c r="X95" s="28"/>
      <c r="Y95" s="28"/>
      <c r="Z95" s="28"/>
      <c r="AA95" s="28"/>
      <c r="AB95" s="28"/>
      <c r="AC95" s="28"/>
      <c r="AD95" s="29"/>
      <c r="AE95" s="29"/>
    </row>
    <row r="96" spans="21:31" ht="15.75">
      <c r="U96" s="28"/>
      <c r="V96" s="28"/>
      <c r="W96" s="28"/>
      <c r="X96" s="28"/>
      <c r="Y96" s="28"/>
      <c r="Z96" s="28"/>
      <c r="AA96" s="28"/>
      <c r="AB96" s="28"/>
      <c r="AC96" s="28"/>
      <c r="AD96" s="29"/>
      <c r="AE96" s="29"/>
    </row>
    <row r="97" spans="21:31" ht="15.75">
      <c r="U97" s="28"/>
      <c r="V97" s="28"/>
      <c r="W97" s="28"/>
      <c r="X97" s="28"/>
      <c r="Y97" s="28"/>
      <c r="Z97" s="28"/>
      <c r="AA97" s="28"/>
      <c r="AB97" s="28"/>
      <c r="AC97" s="28"/>
      <c r="AD97" s="29"/>
      <c r="AE97" s="29"/>
    </row>
    <row r="98" spans="21:31" ht="15.75">
      <c r="U98" s="28"/>
      <c r="V98" s="28"/>
      <c r="W98" s="28"/>
      <c r="X98" s="28"/>
      <c r="Y98" s="28"/>
      <c r="Z98" s="28"/>
      <c r="AA98" s="28"/>
      <c r="AB98" s="28"/>
      <c r="AC98" s="28"/>
      <c r="AD98" s="29"/>
      <c r="AE98" s="29"/>
    </row>
  </sheetData>
  <sheetProtection/>
  <mergeCells count="16">
    <mergeCell ref="H5:I5"/>
    <mergeCell ref="B5:B6"/>
    <mergeCell ref="L4:O5"/>
    <mergeCell ref="K4:K6"/>
    <mergeCell ref="S5:S6"/>
    <mergeCell ref="A71:J71"/>
    <mergeCell ref="A2:T2"/>
    <mergeCell ref="R5:R6"/>
    <mergeCell ref="Q4:Q6"/>
    <mergeCell ref="R4:T4"/>
    <mergeCell ref="P4:P6"/>
    <mergeCell ref="A4:A6"/>
    <mergeCell ref="J4:J6"/>
    <mergeCell ref="T5:T6"/>
    <mergeCell ref="B4:I4"/>
    <mergeCell ref="C5:G5"/>
  </mergeCells>
  <printOptions/>
  <pageMargins left="0.4724409448818898" right="0.35433070866141736" top="0.3937007874015748" bottom="0.3937007874015748" header="0" footer="0.1968503937007874"/>
  <pageSetup fitToHeight="5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2022-11-05T11:35:11Z</cp:lastPrinted>
  <dcterms:created xsi:type="dcterms:W3CDTF">2012-10-11T11:27:54Z</dcterms:created>
  <dcterms:modified xsi:type="dcterms:W3CDTF">2022-11-11T04:21:11Z</dcterms:modified>
  <cp:category/>
  <cp:version/>
  <cp:contentType/>
  <cp:contentStatus/>
</cp:coreProperties>
</file>