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17145" windowHeight="10800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E21" i="1" l="1"/>
  <c r="D15" i="1" l="1"/>
  <c r="C15" i="1"/>
  <c r="D21" i="1"/>
  <c r="C21" i="1"/>
  <c r="E20" i="1"/>
  <c r="E19" i="1" l="1"/>
  <c r="D17" i="1"/>
  <c r="C17" i="1"/>
  <c r="C27" i="1"/>
  <c r="D27" i="1" s="1"/>
  <c r="C22" i="1"/>
  <c r="E27" i="1" l="1"/>
  <c r="E22" i="1" l="1"/>
  <c r="E23" i="1"/>
  <c r="E24" i="1"/>
  <c r="E25" i="1"/>
  <c r="E26" i="1"/>
  <c r="D7" i="1"/>
  <c r="D6" i="1" s="1"/>
  <c r="C7" i="1"/>
  <c r="D5" i="1" l="1"/>
  <c r="C6" i="1"/>
  <c r="E8" i="1"/>
  <c r="E10" i="1"/>
  <c r="E11" i="1"/>
  <c r="E12" i="1"/>
  <c r="E13" i="1"/>
  <c r="E14" i="1"/>
  <c r="E15" i="1"/>
  <c r="E16" i="1"/>
  <c r="E17" i="1"/>
  <c r="E18" i="1"/>
  <c r="E6" i="1" l="1"/>
  <c r="E9" i="1"/>
  <c r="E7" i="1" l="1"/>
  <c r="C5" i="1" l="1"/>
  <c r="E5" i="1" s="1"/>
</calcChain>
</file>

<file path=xl/sharedStrings.xml><?xml version="1.0" encoding="utf-8"?>
<sst xmlns="http://schemas.openxmlformats.org/spreadsheetml/2006/main" count="55" uniqueCount="55">
  <si>
    <t>2</t>
  </si>
  <si>
    <t>3</t>
  </si>
  <si>
    <t>4</t>
  </si>
  <si>
    <t>(тыс.рублей)</t>
  </si>
  <si>
    <t>1</t>
  </si>
  <si>
    <t xml:space="preserve">Субвенции  на выполнение государственных полномочий по созданию и обеспечению деятельности административных комиссий </t>
  </si>
  <si>
    <t xml:space="preserve">Исполнение бюджета муниципального образования 
поселок Большая Ирба по доходам за 2022 год
</t>
  </si>
  <si>
    <t>№ п/</t>
  </si>
  <si>
    <t>Показатели</t>
  </si>
  <si>
    <t>Всего доходов</t>
  </si>
  <si>
    <t>Налоговые и неналоговые доходы</t>
  </si>
  <si>
    <t>Налоговые доходы</t>
  </si>
  <si>
    <t>Налог на доходы физических лиц</t>
  </si>
  <si>
    <t>Налог на имущество физических лиц</t>
  </si>
  <si>
    <t>Земельный налог с организаций</t>
  </si>
  <si>
    <t>Земельный налогс физических лиц</t>
  </si>
  <si>
    <t>Единый сельскохозяйственный налог</t>
  </si>
  <si>
    <t>Государственная пошлина</t>
  </si>
  <si>
    <t>Неналоговые доходы</t>
  </si>
  <si>
    <t>Доходы от аренды земельных участков</t>
  </si>
  <si>
    <t>Доходы от аренды имущества</t>
  </si>
  <si>
    <t>Доходы от продажи земельных участков</t>
  </si>
  <si>
    <t>1.1.</t>
  </si>
  <si>
    <t>1.1.1</t>
  </si>
  <si>
    <t>1.1.2</t>
  </si>
  <si>
    <t>1.1.3</t>
  </si>
  <si>
    <t>1.1.4</t>
  </si>
  <si>
    <t>1.1.5</t>
  </si>
  <si>
    <t>1.1.6</t>
  </si>
  <si>
    <t>1.1.7</t>
  </si>
  <si>
    <t>1.2</t>
  </si>
  <si>
    <t>1.2.1</t>
  </si>
  <si>
    <t>1.2.2</t>
  </si>
  <si>
    <t>1.2.3</t>
  </si>
  <si>
    <t>2.</t>
  </si>
  <si>
    <t>Безвозмездные поступления</t>
  </si>
  <si>
    <t>2.1</t>
  </si>
  <si>
    <t>2.2</t>
  </si>
  <si>
    <t>2.3</t>
  </si>
  <si>
    <t>2.4</t>
  </si>
  <si>
    <t>2.5</t>
  </si>
  <si>
    <t>2.6</t>
  </si>
  <si>
    <t>Инициативные платежи от юридических и физических лиц</t>
  </si>
  <si>
    <t>Дотации на выравнивание бюджетной обеспеченности</t>
  </si>
  <si>
    <t>Субвенции на осуществление первичного воиского учета</t>
  </si>
  <si>
    <t>Субсидия  на капитальный ремонт и ремонт  автомобильных дорог</t>
  </si>
  <si>
    <t>Прочие межбюджетные трансферты</t>
  </si>
  <si>
    <t>Акцизы на ГСМ</t>
  </si>
  <si>
    <t>1.2.4</t>
  </si>
  <si>
    <t>Административный штраф</t>
  </si>
  <si>
    <t xml:space="preserve">Субсидия на финансирование расходов по капитальному ремонту, объектов коммунальной инфраструктуры </t>
  </si>
  <si>
    <t>1.2.5</t>
  </si>
  <si>
    <t>Поступило                  за 2022 год</t>
  </si>
  <si>
    <t>План                     на 2022 год</t>
  </si>
  <si>
    <t xml:space="preserve">% исполнения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</si>
</sst>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sqref="A1:E1"/>
    </sheetView>
  </sheetViews>
  <sheetFormatPr defaultRowHeight="12.75" x14ac:dyDescent="0.2"/>
  <cols>
    <col min="1" max="1" width="9" customWidth="1"/>
    <col min="2" max="2" width="60.5703125" customWidth="1"/>
    <col min="3" max="3" width="15" customWidth="1"/>
    <col min="4" max="5" width="15.42578125" customWidth="1"/>
  </cols>
  <sheetData>
    <row r="1" spans="1:7" ht="60" customHeight="1" x14ac:dyDescent="0.2">
      <c r="A1" s="20" t="s">
        <v>6</v>
      </c>
      <c r="B1" s="20"/>
      <c r="C1" s="20"/>
      <c r="D1" s="20"/>
      <c r="E1" s="20"/>
    </row>
    <row r="2" spans="1:7" ht="15.95" customHeight="1" x14ac:dyDescent="0.3">
      <c r="B2" s="1"/>
      <c r="C2" s="19" t="s">
        <v>3</v>
      </c>
      <c r="D2" s="19"/>
      <c r="E2" s="19"/>
    </row>
    <row r="3" spans="1:7" ht="67.5" customHeight="1" x14ac:dyDescent="0.2">
      <c r="A3" s="5" t="s">
        <v>7</v>
      </c>
      <c r="B3" s="2" t="s">
        <v>8</v>
      </c>
      <c r="C3" s="6" t="s">
        <v>53</v>
      </c>
      <c r="D3" s="6" t="s">
        <v>52</v>
      </c>
      <c r="E3" s="6" t="s">
        <v>54</v>
      </c>
    </row>
    <row r="4" spans="1:7" ht="15.95" customHeight="1" x14ac:dyDescent="0.2">
      <c r="A4" s="4"/>
      <c r="B4" s="3" t="s">
        <v>4</v>
      </c>
      <c r="C4" s="3" t="s">
        <v>0</v>
      </c>
      <c r="D4" s="3" t="s">
        <v>1</v>
      </c>
      <c r="E4" s="3" t="s">
        <v>2</v>
      </c>
    </row>
    <row r="5" spans="1:7" ht="23.25" customHeight="1" x14ac:dyDescent="0.2">
      <c r="A5" s="8"/>
      <c r="B5" s="9" t="s">
        <v>9</v>
      </c>
      <c r="C5" s="10">
        <f>C6+C21</f>
        <v>32047.84</v>
      </c>
      <c r="D5" s="10">
        <f>D6+D21</f>
        <v>32170.67</v>
      </c>
      <c r="E5" s="10">
        <f>D5/C5*100</f>
        <v>100.38327076021348</v>
      </c>
    </row>
    <row r="6" spans="1:7" ht="22.5" customHeight="1" x14ac:dyDescent="0.2">
      <c r="A6" s="11">
        <v>1</v>
      </c>
      <c r="B6" s="9" t="s">
        <v>10</v>
      </c>
      <c r="C6" s="10">
        <f>C7+C15</f>
        <v>6770.670000000001</v>
      </c>
      <c r="D6" s="10">
        <f>D7+D15</f>
        <v>6893.5</v>
      </c>
      <c r="E6" s="10">
        <f t="shared" ref="E6:E27" si="0">D6/C6*100</f>
        <v>101.81414837822548</v>
      </c>
      <c r="F6" s="7"/>
      <c r="G6" s="7"/>
    </row>
    <row r="7" spans="1:7" ht="26.25" customHeight="1" x14ac:dyDescent="0.2">
      <c r="A7" s="11" t="s">
        <v>22</v>
      </c>
      <c r="B7" s="9" t="s">
        <v>11</v>
      </c>
      <c r="C7" s="10">
        <f>C8+C9+C10+C11+C12+C13+C14</f>
        <v>4739.4700000000012</v>
      </c>
      <c r="D7" s="10">
        <f>D8+D9+D10+D11+D12+D13+D14</f>
        <v>4868.9000000000005</v>
      </c>
      <c r="E7" s="10">
        <f t="shared" si="0"/>
        <v>102.73089607065768</v>
      </c>
    </row>
    <row r="8" spans="1:7" ht="26.25" customHeight="1" x14ac:dyDescent="0.2">
      <c r="A8" s="12" t="s">
        <v>23</v>
      </c>
      <c r="B8" s="13" t="s">
        <v>12</v>
      </c>
      <c r="C8" s="14">
        <v>2696.54</v>
      </c>
      <c r="D8" s="14">
        <v>2742.9</v>
      </c>
      <c r="E8" s="14">
        <f t="shared" si="0"/>
        <v>101.71924021153033</v>
      </c>
    </row>
    <row r="9" spans="1:7" ht="26.25" customHeight="1" x14ac:dyDescent="0.2">
      <c r="A9" s="12" t="s">
        <v>24</v>
      </c>
      <c r="B9" s="13" t="s">
        <v>47</v>
      </c>
      <c r="C9" s="14">
        <v>662.2</v>
      </c>
      <c r="D9" s="14">
        <v>764.1</v>
      </c>
      <c r="E9" s="14">
        <f t="shared" si="0"/>
        <v>115.3881002718212</v>
      </c>
    </row>
    <row r="10" spans="1:7" ht="26.25" customHeight="1" x14ac:dyDescent="0.2">
      <c r="A10" s="12" t="s">
        <v>25</v>
      </c>
      <c r="B10" s="13" t="s">
        <v>13</v>
      </c>
      <c r="C10" s="14">
        <v>622.63</v>
      </c>
      <c r="D10" s="14">
        <v>602.70000000000005</v>
      </c>
      <c r="E10" s="14">
        <f t="shared" si="0"/>
        <v>96.79906204326808</v>
      </c>
    </row>
    <row r="11" spans="1:7" ht="26.25" customHeight="1" x14ac:dyDescent="0.2">
      <c r="A11" s="12" t="s">
        <v>26</v>
      </c>
      <c r="B11" s="13" t="s">
        <v>14</v>
      </c>
      <c r="C11" s="14">
        <v>17.399999999999999</v>
      </c>
      <c r="D11" s="14">
        <v>17.399999999999999</v>
      </c>
      <c r="E11" s="14">
        <f t="shared" si="0"/>
        <v>100</v>
      </c>
    </row>
    <row r="12" spans="1:7" ht="26.25" customHeight="1" x14ac:dyDescent="0.2">
      <c r="A12" s="12" t="s">
        <v>27</v>
      </c>
      <c r="B12" s="13" t="s">
        <v>15</v>
      </c>
      <c r="C12" s="14">
        <v>465</v>
      </c>
      <c r="D12" s="14">
        <v>466.1</v>
      </c>
      <c r="E12" s="14">
        <f t="shared" si="0"/>
        <v>100.23655913978496</v>
      </c>
    </row>
    <row r="13" spans="1:7" ht="26.25" customHeight="1" x14ac:dyDescent="0.2">
      <c r="A13" s="12" t="s">
        <v>28</v>
      </c>
      <c r="B13" s="13" t="s">
        <v>16</v>
      </c>
      <c r="C13" s="14">
        <v>156.6</v>
      </c>
      <c r="D13" s="14">
        <v>156.6</v>
      </c>
      <c r="E13" s="14">
        <f t="shared" si="0"/>
        <v>100</v>
      </c>
    </row>
    <row r="14" spans="1:7" ht="26.25" customHeight="1" x14ac:dyDescent="0.2">
      <c r="A14" s="12" t="s">
        <v>29</v>
      </c>
      <c r="B14" s="13" t="s">
        <v>17</v>
      </c>
      <c r="C14" s="14">
        <v>119.1</v>
      </c>
      <c r="D14" s="14">
        <v>119.1</v>
      </c>
      <c r="E14" s="14">
        <f t="shared" si="0"/>
        <v>100</v>
      </c>
    </row>
    <row r="15" spans="1:7" ht="26.25" customHeight="1" x14ac:dyDescent="0.2">
      <c r="A15" s="12" t="s">
        <v>30</v>
      </c>
      <c r="B15" s="9" t="s">
        <v>18</v>
      </c>
      <c r="C15" s="10">
        <f>C16+C17+C18+C19+C20</f>
        <v>2031.1999999999998</v>
      </c>
      <c r="D15" s="10">
        <f>D16+D17+D18+D19+D20</f>
        <v>2024.6</v>
      </c>
      <c r="E15" s="10">
        <f t="shared" si="0"/>
        <v>99.675068924773541</v>
      </c>
    </row>
    <row r="16" spans="1:7" ht="26.25" customHeight="1" x14ac:dyDescent="0.2">
      <c r="A16" s="12" t="s">
        <v>31</v>
      </c>
      <c r="B16" s="13" t="s">
        <v>19</v>
      </c>
      <c r="C16" s="14">
        <v>157.1</v>
      </c>
      <c r="D16" s="14">
        <v>155.5</v>
      </c>
      <c r="E16" s="14">
        <f t="shared" si="0"/>
        <v>98.981540420114584</v>
      </c>
    </row>
    <row r="17" spans="1:5" ht="26.25" customHeight="1" x14ac:dyDescent="0.2">
      <c r="A17" s="12" t="s">
        <v>32</v>
      </c>
      <c r="B17" s="13" t="s">
        <v>20</v>
      </c>
      <c r="C17" s="14">
        <f>40.2+1645.3</f>
        <v>1685.5</v>
      </c>
      <c r="D17" s="14">
        <f>1642.4+38.1</f>
        <v>1680.5</v>
      </c>
      <c r="E17" s="14">
        <f t="shared" si="0"/>
        <v>99.703352121032324</v>
      </c>
    </row>
    <row r="18" spans="1:5" ht="26.25" customHeight="1" x14ac:dyDescent="0.2">
      <c r="A18" s="12" t="s">
        <v>33</v>
      </c>
      <c r="B18" s="13" t="s">
        <v>21</v>
      </c>
      <c r="C18" s="14">
        <v>11.6</v>
      </c>
      <c r="D18" s="14">
        <v>11.6</v>
      </c>
      <c r="E18" s="14">
        <f t="shared" si="0"/>
        <v>100</v>
      </c>
    </row>
    <row r="19" spans="1:5" ht="26.25" customHeight="1" x14ac:dyDescent="0.2">
      <c r="A19" s="12" t="s">
        <v>48</v>
      </c>
      <c r="B19" s="15" t="s">
        <v>49</v>
      </c>
      <c r="C19" s="14">
        <v>1</v>
      </c>
      <c r="D19" s="14">
        <v>1</v>
      </c>
      <c r="E19" s="14">
        <f t="shared" si="0"/>
        <v>100</v>
      </c>
    </row>
    <row r="20" spans="1:5" ht="43.5" customHeight="1" x14ac:dyDescent="0.2">
      <c r="A20" s="18" t="s">
        <v>51</v>
      </c>
      <c r="B20" s="15" t="s">
        <v>42</v>
      </c>
      <c r="C20" s="14">
        <v>176</v>
      </c>
      <c r="D20" s="14">
        <v>176</v>
      </c>
      <c r="E20" s="14">
        <f t="shared" ref="E20:E21" si="1">D20/C20*100</f>
        <v>100</v>
      </c>
    </row>
    <row r="21" spans="1:5" ht="26.25" customHeight="1" x14ac:dyDescent="0.2">
      <c r="A21" s="16" t="s">
        <v>34</v>
      </c>
      <c r="B21" s="17" t="s">
        <v>35</v>
      </c>
      <c r="C21" s="10">
        <f>+C22+C23+C24+C25+C26+C27</f>
        <v>25277.17</v>
      </c>
      <c r="D21" s="10">
        <f t="shared" ref="D21" si="2">+D22+D23+D24+D25+D26+D27</f>
        <v>25277.17</v>
      </c>
      <c r="E21" s="14">
        <f t="shared" si="1"/>
        <v>100</v>
      </c>
    </row>
    <row r="22" spans="1:5" ht="40.5" x14ac:dyDescent="0.2">
      <c r="A22" s="18" t="s">
        <v>36</v>
      </c>
      <c r="B22" s="15" t="s">
        <v>43</v>
      </c>
      <c r="C22" s="14">
        <f>1664.5+4038.5</f>
        <v>5703</v>
      </c>
      <c r="D22" s="14">
        <v>5703</v>
      </c>
      <c r="E22" s="14">
        <f t="shared" si="0"/>
        <v>100</v>
      </c>
    </row>
    <row r="23" spans="1:5" ht="60.75" x14ac:dyDescent="0.2">
      <c r="A23" s="18" t="s">
        <v>37</v>
      </c>
      <c r="B23" s="15" t="s">
        <v>5</v>
      </c>
      <c r="C23" s="14">
        <v>23.8</v>
      </c>
      <c r="D23" s="14">
        <v>23.8</v>
      </c>
      <c r="E23" s="14">
        <f t="shared" si="0"/>
        <v>100</v>
      </c>
    </row>
    <row r="24" spans="1:5" ht="40.5" x14ac:dyDescent="0.2">
      <c r="A24" s="18" t="s">
        <v>38</v>
      </c>
      <c r="B24" s="15" t="s">
        <v>44</v>
      </c>
      <c r="C24" s="14">
        <v>416.1</v>
      </c>
      <c r="D24" s="14">
        <v>416.1</v>
      </c>
      <c r="E24" s="14">
        <f t="shared" si="0"/>
        <v>100</v>
      </c>
    </row>
    <row r="25" spans="1:5" ht="39" customHeight="1" x14ac:dyDescent="0.2">
      <c r="A25" s="18" t="s">
        <v>39</v>
      </c>
      <c r="B25" s="15" t="s">
        <v>45</v>
      </c>
      <c r="C25" s="14">
        <v>4228.6000000000004</v>
      </c>
      <c r="D25" s="14">
        <v>4228.6000000000004</v>
      </c>
      <c r="E25" s="14">
        <f t="shared" si="0"/>
        <v>100</v>
      </c>
    </row>
    <row r="26" spans="1:5" ht="60.75" x14ac:dyDescent="0.2">
      <c r="A26" s="18" t="s">
        <v>40</v>
      </c>
      <c r="B26" s="15" t="s">
        <v>50</v>
      </c>
      <c r="C26" s="14">
        <v>2915.3</v>
      </c>
      <c r="D26" s="14">
        <v>2915.3</v>
      </c>
      <c r="E26" s="14">
        <f t="shared" si="0"/>
        <v>100</v>
      </c>
    </row>
    <row r="27" spans="1:5" ht="31.5" customHeight="1" x14ac:dyDescent="0.2">
      <c r="A27" s="18" t="s">
        <v>41</v>
      </c>
      <c r="B27" s="15" t="s">
        <v>46</v>
      </c>
      <c r="C27" s="14">
        <f>25277.17+176-13462.8</f>
        <v>11990.369999999999</v>
      </c>
      <c r="D27" s="14">
        <f>C27</f>
        <v>11990.369999999999</v>
      </c>
      <c r="E27" s="14">
        <f t="shared" si="0"/>
        <v>100</v>
      </c>
    </row>
  </sheetData>
  <mergeCells count="2">
    <mergeCell ref="C2:E2"/>
    <mergeCell ref="A1:E1"/>
  </mergeCells>
  <phoneticPr fontId="0" type="noConversion"/>
  <pageMargins left="1.1811023622047245" right="0.59055118110236227" top="0.78740157480314965" bottom="0.19685039370078741" header="0.51181102362204722" footer="0.51181102362204722"/>
  <pageSetup paperSize="9" scale="73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2023-04-21T06:39:53Z</cp:lastPrinted>
  <dcterms:created xsi:type="dcterms:W3CDTF">2010-12-28T05:47:56Z</dcterms:created>
  <dcterms:modified xsi:type="dcterms:W3CDTF">2023-04-21T09:29:12Z</dcterms:modified>
</cp:coreProperties>
</file>