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20" windowWidth="17145" windowHeight="10680"/>
  </bookViews>
  <sheets>
    <sheet name="2025" sheetId="1" r:id="rId1"/>
  </sheets>
  <definedNames>
    <definedName name="_xlnm.Print_Titles" localSheetId="0">'2025'!$18:$18</definedName>
  </definedNames>
  <calcPr calcId="144525"/>
</workbook>
</file>

<file path=xl/calcChain.xml><?xml version="1.0" encoding="utf-8"?>
<calcChain xmlns="http://schemas.openxmlformats.org/spreadsheetml/2006/main">
  <c r="H73" i="1" l="1"/>
  <c r="I60" i="1" l="1"/>
  <c r="I65" i="1"/>
  <c r="I64" i="1" s="1"/>
  <c r="J65" i="1"/>
  <c r="J64" i="1" s="1"/>
  <c r="H84" i="1"/>
  <c r="I84" i="1" l="1"/>
  <c r="J84" i="1"/>
  <c r="H60" i="1" l="1"/>
  <c r="H65" i="1" l="1"/>
  <c r="H64" i="1" s="1"/>
  <c r="H70" i="1" l="1"/>
  <c r="H68" i="1"/>
  <c r="H67" i="1" l="1"/>
  <c r="H79" i="1" l="1"/>
  <c r="I45" i="1" l="1"/>
  <c r="J45" i="1"/>
  <c r="H45" i="1"/>
  <c r="H78" i="1" l="1"/>
  <c r="I78" i="1"/>
  <c r="J78" i="1"/>
  <c r="J80" i="1"/>
  <c r="H80" i="1"/>
  <c r="I80" i="1"/>
  <c r="I77" i="1" l="1"/>
  <c r="H77" i="1"/>
  <c r="J77" i="1"/>
  <c r="J57" i="1" l="1"/>
  <c r="J56" i="1" s="1"/>
  <c r="I57" i="1"/>
  <c r="I56" i="1" s="1"/>
  <c r="H57" i="1"/>
  <c r="H56" i="1" s="1"/>
  <c r="I43" i="1" l="1"/>
  <c r="J43" i="1"/>
  <c r="I25" i="1" l="1"/>
  <c r="J25" i="1"/>
  <c r="J37" i="1" l="1"/>
  <c r="J36" i="1" s="1"/>
  <c r="I37" i="1"/>
  <c r="I36" i="1" s="1"/>
  <c r="H37" i="1"/>
  <c r="H36" i="1" s="1"/>
  <c r="I23" i="1" l="1"/>
  <c r="I22" i="1" s="1"/>
  <c r="J23" i="1"/>
  <c r="J22" i="1" s="1"/>
  <c r="H25" i="1" l="1"/>
  <c r="I21" i="1"/>
  <c r="J21" i="1"/>
  <c r="H52" i="1" l="1"/>
  <c r="I62" i="1" l="1"/>
  <c r="I59" i="1" s="1"/>
  <c r="J62" i="1"/>
  <c r="J59" i="1" s="1"/>
  <c r="H62" i="1"/>
  <c r="H59" i="1" s="1"/>
  <c r="H27" i="1" l="1"/>
  <c r="J54" i="1"/>
  <c r="J83" i="1"/>
  <c r="J82" i="1" s="1"/>
  <c r="I54" i="1"/>
  <c r="H54" i="1"/>
  <c r="H51" i="1" s="1"/>
  <c r="H50" i="1" s="1"/>
  <c r="I40" i="1"/>
  <c r="I52" i="1"/>
  <c r="I48" i="1"/>
  <c r="I47" i="1" s="1"/>
  <c r="I27" i="1"/>
  <c r="J27" i="1"/>
  <c r="I83" i="1"/>
  <c r="I82" i="1" s="1"/>
  <c r="I75" i="1"/>
  <c r="I74" i="1" s="1"/>
  <c r="J75" i="1"/>
  <c r="J74" i="1" s="1"/>
  <c r="J40" i="1"/>
  <c r="J48" i="1"/>
  <c r="J47" i="1" s="1"/>
  <c r="J52" i="1"/>
  <c r="H23" i="1"/>
  <c r="H22" i="1" s="1"/>
  <c r="H43" i="1"/>
  <c r="H40" i="1"/>
  <c r="H48" i="1"/>
  <c r="H47" i="1" s="1"/>
  <c r="H75" i="1"/>
  <c r="H74" i="1" s="1"/>
  <c r="H83" i="1"/>
  <c r="H82" i="1" s="1"/>
  <c r="J73" i="1" l="1"/>
  <c r="J72" i="1" s="1"/>
  <c r="H72" i="1"/>
  <c r="I73" i="1"/>
  <c r="I72" i="1" s="1"/>
  <c r="H21" i="1"/>
  <c r="J51" i="1"/>
  <c r="J50" i="1" s="1"/>
  <c r="I42" i="1"/>
  <c r="I39" i="1" s="1"/>
  <c r="H42" i="1"/>
  <c r="H39" i="1" s="1"/>
  <c r="J42" i="1"/>
  <c r="J39" i="1" s="1"/>
  <c r="J20" i="1" s="1"/>
  <c r="I51" i="1"/>
  <c r="I50" i="1" s="1"/>
  <c r="J28" i="1"/>
  <c r="H28" i="1"/>
  <c r="I20" i="1" l="1"/>
  <c r="H20" i="1"/>
  <c r="H19" i="1" s="1"/>
  <c r="H85" i="1" s="1"/>
  <c r="I19" i="1"/>
  <c r="I85" i="1" s="1"/>
  <c r="J19" i="1" l="1"/>
  <c r="J85" i="1" s="1"/>
</calcChain>
</file>

<file path=xl/sharedStrings.xml><?xml version="1.0" encoding="utf-8"?>
<sst xmlns="http://schemas.openxmlformats.org/spreadsheetml/2006/main" count="391" uniqueCount="147">
  <si>
    <t>№   п/п</t>
  </si>
  <si>
    <t>Показатели бюджетной классификации по доходам</t>
  </si>
  <si>
    <t>ВСЕГО</t>
  </si>
  <si>
    <t>10000000</t>
  </si>
  <si>
    <t>НАЛОГИ НА ПРИБЫЛЬ, ДОХОДЫ</t>
  </si>
  <si>
    <t>10100000</t>
  </si>
  <si>
    <t>Налог на доходы физических лиц</t>
  </si>
  <si>
    <t>10102000</t>
  </si>
  <si>
    <t>1000</t>
  </si>
  <si>
    <t>182</t>
  </si>
  <si>
    <t>01</t>
  </si>
  <si>
    <t>110</t>
  </si>
  <si>
    <t>НАЛОГИ НА ИМУЩЕСТВО</t>
  </si>
  <si>
    <t>10600000</t>
  </si>
  <si>
    <t>Налог на имущество физических лиц</t>
  </si>
  <si>
    <t>10601000</t>
  </si>
  <si>
    <t>10601030</t>
  </si>
  <si>
    <t>Земельный налог</t>
  </si>
  <si>
    <t>10606000</t>
  </si>
  <si>
    <t>ГОСУДАРСТВЕННАЯ ПОШЛИНА</t>
  </si>
  <si>
    <t>10800000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</si>
  <si>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</si>
  <si>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</t>
  </si>
  <si>
    <t>10804020</t>
  </si>
  <si>
    <t>552</t>
  </si>
  <si>
    <t>ДОХОДЫ ОТ ИСПОЛЬЗОВАНИЯ ИМУЩЕСТВА, НАХОДЯЩЕГОСЯ В ГОСУДАРСТВЕННОЙ И МУНИЦИПАЛЬНОЙ СОБСТВЕННОСТИ</t>
  </si>
  <si>
    <t>11100000</t>
  </si>
  <si>
    <t>11105000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</si>
  <si>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</si>
  <si>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11105010</t>
  </si>
  <si>
    <t>0000</t>
  </si>
  <si>
    <t>120</t>
  </si>
  <si>
    <t>11105030</t>
  </si>
  <si>
    <t>11105035</t>
  </si>
  <si>
    <t>БЕЗВОЗМЕЗДНЫЕ ПОСТУПЛЕНИЯ</t>
  </si>
  <si>
    <t>20000000</t>
  </si>
  <si>
    <t>БЕЗВОЗМЕЗДНЫЕ ПОСТУПЛЕНИЯ ОТ ДРУГИХ БЮДЖЕТОВ БЮДЖЕТНОЙ СИСТЕМЫ РОССИЙСКОЙ ФЕДЕРАЦИИ</t>
  </si>
  <si>
    <t>20200000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</si>
  <si>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</si>
  <si>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</si>
  <si>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</si>
  <si>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</si>
  <si>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11105013</t>
  </si>
  <si>
    <t>00</t>
  </si>
  <si>
    <t>НАЛОГОВЫЕ И НЕНАЛОГОВЫЕ ДОХОДЫ</t>
  </si>
  <si>
    <t>000</t>
  </si>
  <si>
    <t>10102010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</si>
  <si>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</si>
  <si>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Прочие межбюджетные трансферты, передаваемые бюджетам </t>
  </si>
  <si>
    <t xml:space="preserve">Налог  на  доходы  физических  лиц  с   доходов, источником которых является налоговый агент,  за  исключением  доходов,   в отношении которых  исчисление  и  уплата  налога  осуществляются  в соответствии  со  статьями  227,  227.1  и 228 Налогового кодекса Российской Федерации
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</si>
  <si>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</si>
  <si>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НАЛОГИ НА ТОВАРЫ (РАБОТЫ, УСЛУГИ), РЕАЛИЗУЕМЫЕ НА ТЕРРИТОРИИ РОССИЙСКОЙ ФЕДЕРАЦИИ</t>
  </si>
  <si>
    <t>10302000</t>
  </si>
  <si>
    <t>10300000</t>
  </si>
  <si>
    <t>Акцизы по подакцизным товарам (продукции), производимым на территории Российской Федерации</t>
  </si>
  <si>
    <t>00000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</si>
  <si>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</si>
  <si>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</si>
  <si>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</si>
  <si>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</si>
  <si>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>7514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</si>
  <si>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(основной платеж)</t>
  </si>
  <si>
    <t xml:space="preserve">Налог  на  доходы  физических  лиц  с   доходов, источником которых является налоговый агент,  за  исключением  доходов,   в отношении которых  исчисление  и  уплата  налога  осуществляются  в соответствии  со  статьями  227,  227.1  и 228 Налогового кодекса Российской Федерации (основной платеж)
</t>
  </si>
  <si>
    <t>13</t>
  </si>
  <si>
    <t>(тыс.рублей )</t>
  </si>
  <si>
    <t>Прочие межбюджетные трансферты, передаваемые бюджетам городских поселений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</si>
  <si>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</si>
  <si>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Дотации бюджетам городских поселений на выравнивание бюджетной обеспеченности</t>
  </si>
  <si>
    <t>Доходы, получаемые в виде арендной платы за земельные участки, государственная собственность на которые не разграничена и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</si>
  <si>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(основной платеж)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</si>
  <si>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</si>
  <si>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10606033</t>
  </si>
  <si>
    <t>Земельный налог с организаций, обладающих земельным участком, расположенным в границах городских поселений (основной платеж)</t>
  </si>
  <si>
    <t>10606040</t>
  </si>
  <si>
    <t>Земельный налог с физических лиц</t>
  </si>
  <si>
    <t>10606043</t>
  </si>
  <si>
    <t>Земельный налог с физических лиц, обладающих земельным участком, расположенным в границах городских поселений (основной платеж)</t>
  </si>
  <si>
    <t>10606003</t>
  </si>
  <si>
    <t>Земельный налог с организаций</t>
  </si>
  <si>
    <t>Субвенции местным бюджетам  на выполнение передаваемых полномочий субъектов Российской Федерации</t>
  </si>
  <si>
    <t xml:space="preserve">Субвенции бюджетам городских поселений  на выполнение государственных  полномочий  по созданию и обеспечению деятельности административных комиссий в рамках непрограммных расходов органов судебной власти              </t>
  </si>
  <si>
    <t>Наименование кода классификации доходов бюджета</t>
  </si>
  <si>
    <t>Код классификации доходов бюджета</t>
  </si>
  <si>
    <t>Код главного администратора</t>
  </si>
  <si>
    <t>11400000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</si>
  <si>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</si>
  <si>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</t>
  </si>
  <si>
    <t>11406010</t>
  </si>
  <si>
    <t>430</t>
  </si>
  <si>
    <t>Доходы 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</si>
  <si>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11406013</t>
  </si>
  <si>
    <t>20249999</t>
  </si>
  <si>
    <t>20230024</t>
  </si>
  <si>
    <t>20230000</t>
  </si>
  <si>
    <t>20215001</t>
  </si>
  <si>
    <t>20215000</t>
  </si>
  <si>
    <t>20240000</t>
  </si>
  <si>
    <t>20235118</t>
  </si>
  <si>
    <t xml:space="preserve">Субвенции бюджетам бюджетной системы Российской Федерации </t>
  </si>
  <si>
    <t>150</t>
  </si>
  <si>
    <t>10102030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</si>
  <si>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</si>
  <si>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(основной платеж)
</t>
  </si>
  <si>
    <t>10500000</t>
  </si>
  <si>
    <t>10503000</t>
  </si>
  <si>
    <t>10503010</t>
  </si>
  <si>
    <t>ЕДИНЫЙ СЕЛЬСКОХОЗЯЙСТВЕННЫЙ НАЛОГ</t>
  </si>
  <si>
    <t xml:space="preserve">Единый сельскохозяйственный налог </t>
  </si>
  <si>
    <t>Единый сельскохозяйственный налог (основной платеж)</t>
  </si>
  <si>
    <t>11109045</t>
  </si>
  <si>
    <t>11109000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</si>
  <si>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</si>
  <si>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</si>
  <si>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Приложение № 2</t>
  </si>
  <si>
    <t>Сумма на 2025 год</t>
  </si>
  <si>
    <t xml:space="preserve">образования поселок Большая Ирба </t>
  </si>
  <si>
    <t xml:space="preserve">поселкового Совета депутатов </t>
  </si>
  <si>
    <t xml:space="preserve">"Об утверждении бюджета муниципального </t>
  </si>
  <si>
    <t>Сумма на 2026 год</t>
  </si>
  <si>
    <t xml:space="preserve">к решению Большеирбинского </t>
  </si>
  <si>
    <t>10302231</t>
  </si>
  <si>
    <t>10302241</t>
  </si>
  <si>
    <t>10302251</t>
  </si>
  <si>
    <t>10302261</t>
  </si>
  <si>
    <t>11715000</t>
  </si>
  <si>
    <t xml:space="preserve">Инициативные платежи, зачисляемые в бюджеты городских поселений </t>
  </si>
  <si>
    <t>11715030</t>
  </si>
  <si>
    <t>Инициативные платежи, зачисляемые в бюджеты городских поселений поступления от юридических лиц (индивидуальных предпринимателей)</t>
  </si>
  <si>
    <t>0001</t>
  </si>
  <si>
    <t>Инициативные платежи, зачисляемые в бюджеты городских поселений поступления от физических лиц</t>
  </si>
  <si>
    <t>0002</t>
  </si>
  <si>
    <t>ИНИЦИАТИВНЫЕ ПЛАТЕЖИ</t>
  </si>
  <si>
    <t>ШТРАФЫ, САНКЦИИ, ВОЗМЕЩЕНИЕ УЩЕРБА</t>
  </si>
  <si>
    <t>11600000</t>
  </si>
  <si>
    <t>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государственном регулировании цен (тарифов)</t>
  </si>
  <si>
    <t>11602020</t>
  </si>
  <si>
    <t>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</si>
  <si>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</si>
  <si>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02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</si>
  <si>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</si>
  <si>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11402053</t>
  </si>
  <si>
    <t>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</si>
  <si>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</si>
  <si>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от      №    р </t>
  </si>
  <si>
    <t xml:space="preserve"> на 2025 год и плановый период 2026-2027 годов"
</t>
  </si>
  <si>
    <t>Сумма на 2027 год</t>
  </si>
  <si>
    <t>Доходы местного бюджета на 2025 год и плановый период 2026-2027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</si>
</sst>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_ ;\-#,##0.00\ "/>
    <numFmt numFmtId="166" formatCode="0.00000"/>
  </numFmts>
  <fonts count="11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0"/>
      <color indexed="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1"/>
      <color indexed="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</cellStyleXfs>
  <cellXfs count="58">
    <xf numFmtId="0" fontId="0" fillId="0" borderId="0" xfId="0"/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/>
    </xf>
    <xf numFmtId="0" fontId="2" fillId="0" borderId="0" xfId="1" applyFont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/>
    <xf numFmtId="0" fontId="4" fillId="0" borderId="1" xfId="0" applyFont="1" applyBorder="1"/>
    <xf numFmtId="49" fontId="4" fillId="0" borderId="1" xfId="0" applyNumberFormat="1" applyFont="1" applyBorder="1" applyAlignment="1">
      <alignment vertical="top"/>
    </xf>
    <xf numFmtId="2" fontId="0" fillId="0" borderId="0" xfId="0" applyNumberFormat="1"/>
    <xf numFmtId="0" fontId="4" fillId="0" borderId="1" xfId="0" applyFont="1" applyBorder="1" applyAlignment="1">
      <alignment vertical="top" wrapText="1"/>
    </xf>
    <xf numFmtId="0" fontId="5" fillId="0" borderId="2" xfId="1" applyFont="1" applyBorder="1" applyAlignment="1" applyProtection="1">
      <alignment horizontal="center" vertical="center"/>
      <protection locked="0"/>
    </xf>
    <xf numFmtId="0" fontId="4" fillId="0" borderId="3" xfId="0" applyFont="1" applyBorder="1"/>
    <xf numFmtId="164" fontId="4" fillId="0" borderId="1" xfId="2" applyFont="1" applyBorder="1" applyAlignment="1">
      <alignment horizontal="right" vertical="top"/>
    </xf>
    <xf numFmtId="16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4" fillId="0" borderId="1" xfId="2" applyNumberFormat="1" applyFont="1" applyBorder="1" applyAlignment="1">
      <alignment horizontal="right" vertical="top"/>
    </xf>
    <xf numFmtId="165" fontId="4" fillId="0" borderId="1" xfId="2" applyNumberFormat="1" applyFont="1" applyBorder="1" applyAlignment="1">
      <alignment horizontal="right" vertical="top"/>
    </xf>
    <xf numFmtId="164" fontId="4" fillId="0" borderId="1" xfId="2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/>
    </xf>
    <xf numFmtId="4" fontId="4" fillId="0" borderId="3" xfId="2" applyNumberFormat="1" applyFont="1" applyBorder="1" applyAlignment="1">
      <alignment horizontal="right"/>
    </xf>
    <xf numFmtId="0" fontId="4" fillId="0" borderId="1" xfId="0" applyNumberFormat="1" applyFont="1" applyFill="1" applyBorder="1" applyAlignment="1">
      <alignment vertical="top" wrapText="1"/>
    </xf>
    <xf numFmtId="0" fontId="4" fillId="0" borderId="0" xfId="0" applyFont="1" applyAlignment="1">
      <alignment shrinkToFit="1"/>
    </xf>
    <xf numFmtId="0" fontId="4" fillId="0" borderId="0" xfId="3" applyFont="1" applyFill="1" applyAlignment="1">
      <alignment horizontal="right"/>
    </xf>
    <xf numFmtId="0" fontId="4" fillId="0" borderId="0" xfId="0" applyNumberFormat="1" applyFont="1" applyAlignment="1">
      <alignment horizontal="right" wrapText="1"/>
    </xf>
    <xf numFmtId="166" fontId="0" fillId="0" borderId="0" xfId="0" applyNumberFormat="1"/>
    <xf numFmtId="49" fontId="4" fillId="0" borderId="0" xfId="0" applyNumberFormat="1" applyFont="1" applyAlignment="1">
      <alignment horizontal="right" shrinkToFit="1"/>
    </xf>
    <xf numFmtId="0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 vertical="top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5" fillId="0" borderId="9" xfId="1" applyFont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right"/>
    </xf>
    <xf numFmtId="0" fontId="4" fillId="0" borderId="0" xfId="0" quotePrefix="1" applyFont="1" applyAlignment="1">
      <alignment horizont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0" borderId="7" xfId="1" applyFont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>
      <alignment horizontal="center" vertical="center" textRotation="90" wrapText="1"/>
    </xf>
    <xf numFmtId="0" fontId="5" fillId="0" borderId="3" xfId="1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0" xfId="1" applyFont="1" applyBorder="1" applyAlignment="1" applyProtection="1">
      <alignment horizontal="center" vertical="center" wrapText="1"/>
      <protection locked="0"/>
    </xf>
    <xf numFmtId="0" fontId="5" fillId="0" borderId="13" xfId="1" applyFont="1" applyBorder="1" applyAlignment="1" applyProtection="1">
      <alignment horizontal="center" vertical="center" wrapText="1"/>
      <protection locked="0"/>
    </xf>
    <xf numFmtId="0" fontId="5" fillId="0" borderId="11" xfId="1" applyFont="1" applyBorder="1" applyAlignment="1" applyProtection="1">
      <alignment horizontal="center" vertical="center" wrapText="1"/>
      <protection locked="0"/>
    </xf>
    <xf numFmtId="0" fontId="5" fillId="0" borderId="14" xfId="1" applyFont="1" applyBorder="1" applyAlignment="1" applyProtection="1">
      <alignment horizontal="center" vertical="center" wrapText="1"/>
      <protection locked="0"/>
    </xf>
    <xf numFmtId="4" fontId="4" fillId="0" borderId="1" xfId="2" applyNumberFormat="1" applyFont="1" applyBorder="1" applyAlignment="1">
      <alignment horizontal="right"/>
    </xf>
  </cellXfs>
  <cellStyles count="4">
    <cellStyle name="Обычный" xfId="0" builtinId="0"/>
    <cellStyle name="Обычный 2" xfId="3"/>
    <cellStyle name="Обычный_Лист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4"/>
  <sheetViews>
    <sheetView tabSelected="1" topLeftCell="A53" workbookViewId="0">
      <selection activeCell="A85" sqref="A85:G85"/>
    </sheetView>
  </sheetViews>
  <sheetFormatPr defaultRowHeight="12.75" x14ac:dyDescent="0.2"/>
  <cols>
    <col min="1" max="1" width="5.5703125" customWidth="1"/>
    <col min="2" max="2" width="41.5703125" customWidth="1"/>
    <col min="3" max="3" width="6.5703125" customWidth="1"/>
    <col min="4" max="4" width="15.28515625" customWidth="1"/>
    <col min="5" max="5" width="5.28515625" customWidth="1"/>
    <col min="6" max="6" width="7.85546875" customWidth="1"/>
    <col min="7" max="7" width="10.42578125" customWidth="1"/>
    <col min="8" max="8" width="16" customWidth="1"/>
    <col min="9" max="9" width="17.140625" customWidth="1"/>
    <col min="10" max="10" width="17.5703125" customWidth="1"/>
  </cols>
  <sheetData>
    <row r="1" spans="1:10" ht="18.75" x14ac:dyDescent="0.3">
      <c r="E1" s="29" t="s">
        <v>113</v>
      </c>
      <c r="F1" s="29"/>
      <c r="G1" s="29"/>
      <c r="H1" s="29"/>
      <c r="I1" s="29"/>
      <c r="J1" s="29"/>
    </row>
    <row r="2" spans="1:10" ht="18.75" x14ac:dyDescent="0.3">
      <c r="I2" s="5"/>
      <c r="J2" s="26" t="s">
        <v>119</v>
      </c>
    </row>
    <row r="3" spans="1:10" ht="18.75" x14ac:dyDescent="0.3">
      <c r="E3" s="25"/>
      <c r="F3" s="25"/>
      <c r="G3" s="25"/>
      <c r="I3" s="5"/>
      <c r="J3" s="26" t="s">
        <v>116</v>
      </c>
    </row>
    <row r="4" spans="1:10" ht="18.75" customHeight="1" x14ac:dyDescent="0.3">
      <c r="E4" s="27"/>
      <c r="F4" s="27"/>
      <c r="G4" s="27"/>
      <c r="H4" s="30" t="s">
        <v>143</v>
      </c>
      <c r="I4" s="30"/>
      <c r="J4" s="30"/>
    </row>
    <row r="5" spans="1:10" ht="18.75" x14ac:dyDescent="0.3">
      <c r="G5" s="26"/>
      <c r="J5" s="26" t="s">
        <v>117</v>
      </c>
    </row>
    <row r="6" spans="1:10" ht="18.75" customHeight="1" x14ac:dyDescent="0.3">
      <c r="E6" s="31"/>
      <c r="F6" s="31"/>
      <c r="G6" s="31"/>
      <c r="H6" s="31" t="s">
        <v>115</v>
      </c>
      <c r="I6" s="31"/>
      <c r="J6" s="31"/>
    </row>
    <row r="7" spans="1:10" ht="18.75" customHeight="1" x14ac:dyDescent="0.2">
      <c r="E7" s="32" t="s">
        <v>144</v>
      </c>
      <c r="F7" s="32"/>
      <c r="G7" s="32"/>
      <c r="H7" s="32"/>
      <c r="I7" s="32"/>
      <c r="J7" s="32"/>
    </row>
    <row r="11" spans="1:10" ht="18.75" customHeight="1" x14ac:dyDescent="0.3">
      <c r="E11" s="30"/>
      <c r="F11" s="30"/>
      <c r="G11" s="30"/>
      <c r="H11" s="30"/>
      <c r="I11" s="30"/>
      <c r="J11" s="30"/>
    </row>
    <row r="12" spans="1:10" ht="29.25" customHeight="1" x14ac:dyDescent="0.3">
      <c r="A12" s="42" t="s">
        <v>146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ht="18.75" x14ac:dyDescent="0.3">
      <c r="A13" s="5"/>
      <c r="B13" s="5"/>
      <c r="C13" s="5"/>
      <c r="D13" s="5"/>
      <c r="E13" s="5"/>
      <c r="F13" s="5"/>
      <c r="G13" s="5"/>
      <c r="H13" s="5"/>
    </row>
    <row r="14" spans="1:10" ht="20.25" customHeight="1" x14ac:dyDescent="0.3">
      <c r="A14" s="41" t="s">
        <v>64</v>
      </c>
      <c r="B14" s="41"/>
      <c r="C14" s="41"/>
      <c r="D14" s="41"/>
      <c r="E14" s="41"/>
      <c r="F14" s="41"/>
      <c r="G14" s="41"/>
      <c r="H14" s="41"/>
      <c r="I14" s="41"/>
      <c r="J14" s="41"/>
    </row>
    <row r="15" spans="1:10" ht="25.5" customHeight="1" x14ac:dyDescent="0.2">
      <c r="A15" s="36" t="s">
        <v>0</v>
      </c>
      <c r="B15" s="39" t="s">
        <v>1</v>
      </c>
      <c r="C15" s="40"/>
      <c r="D15" s="40"/>
      <c r="E15" s="40"/>
      <c r="F15" s="40"/>
      <c r="G15" s="40"/>
      <c r="H15" s="45" t="s">
        <v>114</v>
      </c>
      <c r="I15" s="50" t="s">
        <v>118</v>
      </c>
      <c r="J15" s="50" t="s">
        <v>145</v>
      </c>
    </row>
    <row r="16" spans="1:10" ht="19.5" customHeight="1" x14ac:dyDescent="0.2">
      <c r="A16" s="37"/>
      <c r="B16" s="43" t="s">
        <v>81</v>
      </c>
      <c r="C16" s="48" t="s">
        <v>83</v>
      </c>
      <c r="D16" s="53" t="s">
        <v>82</v>
      </c>
      <c r="E16" s="53"/>
      <c r="F16" s="53"/>
      <c r="G16" s="54"/>
      <c r="H16" s="46"/>
      <c r="I16" s="51"/>
      <c r="J16" s="51"/>
    </row>
    <row r="17" spans="1:10" ht="115.5" customHeight="1" x14ac:dyDescent="0.2">
      <c r="A17" s="38"/>
      <c r="B17" s="44"/>
      <c r="C17" s="49"/>
      <c r="D17" s="55"/>
      <c r="E17" s="55"/>
      <c r="F17" s="55"/>
      <c r="G17" s="56"/>
      <c r="H17" s="47"/>
      <c r="I17" s="52"/>
      <c r="J17" s="52"/>
    </row>
    <row r="18" spans="1:10" ht="18.75" x14ac:dyDescent="0.2">
      <c r="A18" s="10"/>
      <c r="B18" s="16">
        <v>1</v>
      </c>
      <c r="C18" s="16">
        <v>2</v>
      </c>
      <c r="D18" s="16">
        <v>3</v>
      </c>
      <c r="E18" s="16">
        <v>4</v>
      </c>
      <c r="F18" s="16">
        <v>5</v>
      </c>
      <c r="G18" s="16">
        <v>6</v>
      </c>
      <c r="H18" s="15">
        <v>7</v>
      </c>
      <c r="I18" s="17">
        <v>8</v>
      </c>
      <c r="J18" s="17">
        <v>9</v>
      </c>
    </row>
    <row r="19" spans="1:10" ht="18.75" x14ac:dyDescent="0.3">
      <c r="A19" s="6" t="s">
        <v>2</v>
      </c>
      <c r="B19" s="11"/>
      <c r="C19" s="6"/>
      <c r="D19" s="6"/>
      <c r="E19" s="6"/>
      <c r="F19" s="6"/>
      <c r="G19" s="6"/>
      <c r="H19" s="23">
        <f>H20+H72</f>
        <v>26918.710000000003</v>
      </c>
      <c r="I19" s="23">
        <f>I20+I72</f>
        <v>22564.300000000003</v>
      </c>
      <c r="J19" s="23">
        <f>J20+J72</f>
        <v>21660.799999999999</v>
      </c>
    </row>
    <row r="20" spans="1:10" ht="37.5" x14ac:dyDescent="0.2">
      <c r="A20" s="14">
        <v>1</v>
      </c>
      <c r="B20" s="4" t="s">
        <v>44</v>
      </c>
      <c r="C20" s="7" t="s">
        <v>45</v>
      </c>
      <c r="D20" s="7" t="s">
        <v>3</v>
      </c>
      <c r="E20" s="7" t="s">
        <v>43</v>
      </c>
      <c r="F20" s="7" t="s">
        <v>30</v>
      </c>
      <c r="G20" s="7" t="s">
        <v>45</v>
      </c>
      <c r="H20" s="20">
        <f>H21+H39+H47+H50+H27+H59+H36+H64+H67</f>
        <v>10395.0586</v>
      </c>
      <c r="I20" s="20">
        <f t="shared" ref="I20:J20" si="0">I21+I39+I47+I50+I27+I59+I36+I64+I67</f>
        <v>10081.300000000001</v>
      </c>
      <c r="J20" s="20">
        <f t="shared" si="0"/>
        <v>9942.5</v>
      </c>
    </row>
    <row r="21" spans="1:10" ht="37.5" x14ac:dyDescent="0.2">
      <c r="A21" s="14">
        <v>2</v>
      </c>
      <c r="B21" s="4" t="s">
        <v>4</v>
      </c>
      <c r="C21" s="7" t="s">
        <v>9</v>
      </c>
      <c r="D21" s="7" t="s">
        <v>5</v>
      </c>
      <c r="E21" s="7" t="s">
        <v>43</v>
      </c>
      <c r="F21" s="7" t="s">
        <v>30</v>
      </c>
      <c r="G21" s="7" t="s">
        <v>45</v>
      </c>
      <c r="H21" s="12">
        <f>H22</f>
        <v>5069</v>
      </c>
      <c r="I21" s="12">
        <f t="shared" ref="I21:J21" si="1">I22</f>
        <v>5119</v>
      </c>
      <c r="J21" s="12">
        <f t="shared" si="1"/>
        <v>5170</v>
      </c>
    </row>
    <row r="22" spans="1:10" ht="42.75" customHeight="1" x14ac:dyDescent="0.2">
      <c r="A22" s="14">
        <v>3</v>
      </c>
      <c r="B22" s="4" t="s">
        <v>6</v>
      </c>
      <c r="C22" s="7" t="s">
        <v>9</v>
      </c>
      <c r="D22" s="7" t="s">
        <v>7</v>
      </c>
      <c r="E22" s="7" t="s">
        <v>10</v>
      </c>
      <c r="F22" s="7" t="s">
        <v>30</v>
      </c>
      <c r="G22" s="7" t="s">
        <v>11</v>
      </c>
      <c r="H22" s="12">
        <f>H23+H25</f>
        <v>5069</v>
      </c>
      <c r="I22" s="12">
        <f t="shared" ref="I22:J22" si="2">I23+I25</f>
        <v>5119</v>
      </c>
      <c r="J22" s="12">
        <f t="shared" si="2"/>
        <v>5170</v>
      </c>
    </row>
    <row r="23" spans="1:10" ht="202.5" customHeight="1" x14ac:dyDescent="0.2">
      <c r="A23" s="14">
        <v>4</v>
      </c>
      <c r="B23" s="9" t="s">
        <v>49</v>
      </c>
      <c r="C23" s="7" t="s">
        <v>9</v>
      </c>
      <c r="D23" s="7" t="s">
        <v>46</v>
      </c>
      <c r="E23" s="7" t="s">
        <v>10</v>
      </c>
      <c r="F23" s="7" t="s">
        <v>30</v>
      </c>
      <c r="G23" s="7" t="s">
        <v>11</v>
      </c>
      <c r="H23" s="12">
        <f>H24</f>
        <v>5052</v>
      </c>
      <c r="I23" s="12">
        <f t="shared" ref="I23:J23" si="3">I24</f>
        <v>5100</v>
      </c>
      <c r="J23" s="12">
        <f t="shared" si="3"/>
        <v>5150</v>
      </c>
    </row>
    <row r="24" spans="1:10" ht="212.25" customHeight="1" x14ac:dyDescent="0.2">
      <c r="A24" s="14">
        <v>5</v>
      </c>
      <c r="B24" s="9" t="s">
        <v>62</v>
      </c>
      <c r="C24" s="7" t="s">
        <v>9</v>
      </c>
      <c r="D24" s="7" t="s">
        <v>46</v>
      </c>
      <c r="E24" s="7" t="s">
        <v>10</v>
      </c>
      <c r="F24" s="7" t="s">
        <v>8</v>
      </c>
      <c r="G24" s="7" t="s">
        <v>11</v>
      </c>
      <c r="H24" s="12">
        <v>5052</v>
      </c>
      <c r="I24" s="12">
        <v>5100</v>
      </c>
      <c r="J24" s="12">
        <v>5150</v>
      </c>
    </row>
    <row r="25" spans="1:10" ht="117" customHeight="1" x14ac:dyDescent="0.2">
      <c r="A25" s="14">
        <v>6</v>
      </c>
      <c r="B25" s="9" t="s">
        <v>101</v>
      </c>
      <c r="C25" s="7" t="s">
        <v>9</v>
      </c>
      <c r="D25" s="7" t="s">
        <v>100</v>
      </c>
      <c r="E25" s="7" t="s">
        <v>10</v>
      </c>
      <c r="F25" s="7" t="s">
        <v>30</v>
      </c>
      <c r="G25" s="7" t="s">
        <v>11</v>
      </c>
      <c r="H25" s="12">
        <f>H26</f>
        <v>17</v>
      </c>
      <c r="I25" s="12">
        <f t="shared" ref="I25:J25" si="4">I26</f>
        <v>19</v>
      </c>
      <c r="J25" s="12">
        <f t="shared" si="4"/>
        <v>20</v>
      </c>
    </row>
    <row r="26" spans="1:10" ht="134.25" customHeight="1" x14ac:dyDescent="0.2">
      <c r="A26" s="14">
        <v>7</v>
      </c>
      <c r="B26" s="9" t="s">
        <v>102</v>
      </c>
      <c r="C26" s="7" t="s">
        <v>9</v>
      </c>
      <c r="D26" s="7" t="s">
        <v>100</v>
      </c>
      <c r="E26" s="7" t="s">
        <v>10</v>
      </c>
      <c r="F26" s="7" t="s">
        <v>8</v>
      </c>
      <c r="G26" s="7" t="s">
        <v>11</v>
      </c>
      <c r="H26" s="12">
        <v>17</v>
      </c>
      <c r="I26" s="12">
        <v>19</v>
      </c>
      <c r="J26" s="12">
        <v>20</v>
      </c>
    </row>
    <row r="27" spans="1:10" ht="107.25" customHeight="1" x14ac:dyDescent="0.2">
      <c r="A27" s="14">
        <v>8</v>
      </c>
      <c r="B27" s="9" t="s">
        <v>51</v>
      </c>
      <c r="C27" s="7" t="s">
        <v>9</v>
      </c>
      <c r="D27" s="7" t="s">
        <v>53</v>
      </c>
      <c r="E27" s="7" t="s">
        <v>43</v>
      </c>
      <c r="F27" s="7" t="s">
        <v>30</v>
      </c>
      <c r="G27" s="7" t="s">
        <v>45</v>
      </c>
      <c r="H27" s="12">
        <f>H29+H30+H31+H32</f>
        <v>764.50000000000011</v>
      </c>
      <c r="I27" s="12">
        <f>I29+I30+I31+I32</f>
        <v>804.09999999999991</v>
      </c>
      <c r="J27" s="12">
        <f>J29+J30+J31+J32</f>
        <v>836.30000000000007</v>
      </c>
    </row>
    <row r="28" spans="1:10" ht="90.75" customHeight="1" x14ac:dyDescent="0.2">
      <c r="A28" s="14">
        <v>9</v>
      </c>
      <c r="B28" s="9" t="s">
        <v>54</v>
      </c>
      <c r="C28" s="7" t="s">
        <v>9</v>
      </c>
      <c r="D28" s="7" t="s">
        <v>52</v>
      </c>
      <c r="E28" s="7" t="s">
        <v>10</v>
      </c>
      <c r="F28" s="7" t="s">
        <v>30</v>
      </c>
      <c r="G28" s="7" t="s">
        <v>11</v>
      </c>
      <c r="H28" s="12">
        <f>H27</f>
        <v>764.50000000000011</v>
      </c>
      <c r="I28" s="12">
        <v>804.2</v>
      </c>
      <c r="J28" s="12">
        <f>J27</f>
        <v>836.30000000000007</v>
      </c>
    </row>
    <row r="29" spans="1:10" ht="190.5" customHeight="1" x14ac:dyDescent="0.2">
      <c r="A29" s="14">
        <v>10</v>
      </c>
      <c r="B29" s="9" t="s">
        <v>56</v>
      </c>
      <c r="C29" s="7" t="s">
        <v>9</v>
      </c>
      <c r="D29" s="7" t="s">
        <v>120</v>
      </c>
      <c r="E29" s="7" t="s">
        <v>10</v>
      </c>
      <c r="F29" s="7" t="s">
        <v>30</v>
      </c>
      <c r="G29" s="7" t="s">
        <v>11</v>
      </c>
      <c r="H29" s="12">
        <v>407.3</v>
      </c>
      <c r="I29" s="12">
        <v>423.1</v>
      </c>
      <c r="J29" s="12">
        <v>440</v>
      </c>
    </row>
    <row r="30" spans="1:10" ht="228" customHeight="1" x14ac:dyDescent="0.2">
      <c r="A30" s="14">
        <v>11</v>
      </c>
      <c r="B30" s="9" t="s">
        <v>57</v>
      </c>
      <c r="C30" s="7" t="s">
        <v>9</v>
      </c>
      <c r="D30" s="7" t="s">
        <v>121</v>
      </c>
      <c r="E30" s="7" t="s">
        <v>10</v>
      </c>
      <c r="F30" s="7" t="s">
        <v>30</v>
      </c>
      <c r="G30" s="7" t="s">
        <v>11</v>
      </c>
      <c r="H30" s="12">
        <v>2.1</v>
      </c>
      <c r="I30" s="12">
        <v>2.2000000000000002</v>
      </c>
      <c r="J30" s="12">
        <v>2.2999999999999998</v>
      </c>
    </row>
    <row r="31" spans="1:10" ht="197.25" customHeight="1" x14ac:dyDescent="0.2">
      <c r="A31" s="14">
        <v>12</v>
      </c>
      <c r="B31" s="9" t="s">
        <v>58</v>
      </c>
      <c r="C31" s="7" t="s">
        <v>9</v>
      </c>
      <c r="D31" s="7" t="s">
        <v>122</v>
      </c>
      <c r="E31" s="7" t="s">
        <v>10</v>
      </c>
      <c r="F31" s="7" t="s">
        <v>30</v>
      </c>
      <c r="G31" s="7" t="s">
        <v>11</v>
      </c>
      <c r="H31" s="12">
        <v>418.5</v>
      </c>
      <c r="I31" s="12">
        <v>443.5</v>
      </c>
      <c r="J31" s="12">
        <v>461.3</v>
      </c>
    </row>
    <row r="32" spans="1:10" ht="194.25" customHeight="1" x14ac:dyDescent="0.2">
      <c r="A32" s="14">
        <v>13</v>
      </c>
      <c r="B32" s="9" t="s">
        <v>59</v>
      </c>
      <c r="C32" s="7" t="s">
        <v>9</v>
      </c>
      <c r="D32" s="7" t="s">
        <v>123</v>
      </c>
      <c r="E32" s="7" t="s">
        <v>10</v>
      </c>
      <c r="F32" s="7" t="s">
        <v>30</v>
      </c>
      <c r="G32" s="7" t="s">
        <v>11</v>
      </c>
      <c r="H32" s="12">
        <v>-63.4</v>
      </c>
      <c r="I32" s="12">
        <v>-64.7</v>
      </c>
      <c r="J32" s="12">
        <v>-67.3</v>
      </c>
    </row>
    <row r="33" spans="1:10" ht="1.5" hidden="1" customHeight="1" x14ac:dyDescent="0.2">
      <c r="A33" s="14">
        <v>14</v>
      </c>
      <c r="B33" s="9"/>
      <c r="C33" s="7"/>
      <c r="D33" s="7"/>
      <c r="E33" s="7"/>
      <c r="F33" s="7"/>
      <c r="G33" s="7"/>
      <c r="H33" s="12"/>
      <c r="I33" s="12"/>
      <c r="J33" s="12"/>
    </row>
    <row r="34" spans="1:10" ht="30" hidden="1" customHeight="1" x14ac:dyDescent="0.2">
      <c r="A34" s="14">
        <v>15</v>
      </c>
      <c r="B34" s="9"/>
      <c r="C34" s="7"/>
      <c r="D34" s="7"/>
      <c r="E34" s="7"/>
      <c r="F34" s="7"/>
      <c r="G34" s="7"/>
      <c r="H34" s="12"/>
      <c r="I34" s="12"/>
      <c r="J34" s="12"/>
    </row>
    <row r="35" spans="1:10" ht="59.25" hidden="1" customHeight="1" x14ac:dyDescent="0.2">
      <c r="A35" s="14">
        <v>16</v>
      </c>
      <c r="B35" s="9"/>
      <c r="C35" s="7"/>
      <c r="D35" s="7"/>
      <c r="E35" s="7"/>
      <c r="F35" s="7"/>
      <c r="G35" s="7"/>
      <c r="H35" s="12"/>
      <c r="I35" s="12"/>
      <c r="J35" s="12"/>
    </row>
    <row r="36" spans="1:10" ht="59.25" customHeight="1" x14ac:dyDescent="0.2">
      <c r="A36" s="14">
        <v>14</v>
      </c>
      <c r="B36" s="4" t="s">
        <v>106</v>
      </c>
      <c r="C36" s="7" t="s">
        <v>45</v>
      </c>
      <c r="D36" s="7" t="s">
        <v>103</v>
      </c>
      <c r="E36" s="7" t="s">
        <v>43</v>
      </c>
      <c r="F36" s="7" t="s">
        <v>55</v>
      </c>
      <c r="G36" s="7" t="s">
        <v>45</v>
      </c>
      <c r="H36" s="12">
        <f>H37</f>
        <v>47.5</v>
      </c>
      <c r="I36" s="12">
        <f t="shared" ref="I36:J36" si="5">I37</f>
        <v>55</v>
      </c>
      <c r="J36" s="12">
        <f t="shared" si="5"/>
        <v>65</v>
      </c>
    </row>
    <row r="37" spans="1:10" ht="45" customHeight="1" x14ac:dyDescent="0.2">
      <c r="A37" s="14">
        <v>15</v>
      </c>
      <c r="B37" s="4" t="s">
        <v>107</v>
      </c>
      <c r="C37" s="7" t="s">
        <v>9</v>
      </c>
      <c r="D37" s="7" t="s">
        <v>104</v>
      </c>
      <c r="E37" s="7" t="s">
        <v>43</v>
      </c>
      <c r="F37" s="7" t="s">
        <v>30</v>
      </c>
      <c r="G37" s="7" t="s">
        <v>11</v>
      </c>
      <c r="H37" s="12">
        <f>H38</f>
        <v>47.5</v>
      </c>
      <c r="I37" s="12">
        <f>I38</f>
        <v>55</v>
      </c>
      <c r="J37" s="12">
        <f>J38</f>
        <v>65</v>
      </c>
    </row>
    <row r="38" spans="1:10" ht="39.75" customHeight="1" x14ac:dyDescent="0.2">
      <c r="A38" s="14">
        <v>16</v>
      </c>
      <c r="B38" s="4" t="s">
        <v>108</v>
      </c>
      <c r="C38" s="7" t="s">
        <v>9</v>
      </c>
      <c r="D38" s="7" t="s">
        <v>105</v>
      </c>
      <c r="E38" s="7" t="s">
        <v>10</v>
      </c>
      <c r="F38" s="7" t="s">
        <v>8</v>
      </c>
      <c r="G38" s="7" t="s">
        <v>11</v>
      </c>
      <c r="H38" s="12">
        <v>47.5</v>
      </c>
      <c r="I38" s="12">
        <v>55</v>
      </c>
      <c r="J38" s="12">
        <v>65</v>
      </c>
    </row>
    <row r="39" spans="1:10" ht="18.75" x14ac:dyDescent="0.2">
      <c r="A39" s="14">
        <v>17</v>
      </c>
      <c r="B39" s="4" t="s">
        <v>12</v>
      </c>
      <c r="C39" s="7" t="s">
        <v>45</v>
      </c>
      <c r="D39" s="7" t="s">
        <v>13</v>
      </c>
      <c r="E39" s="7" t="s">
        <v>43</v>
      </c>
      <c r="F39" s="7" t="s">
        <v>55</v>
      </c>
      <c r="G39" s="7" t="s">
        <v>45</v>
      </c>
      <c r="H39" s="12">
        <f>H40+H42</f>
        <v>1013</v>
      </c>
      <c r="I39" s="12">
        <f>I40+I42</f>
        <v>1032</v>
      </c>
      <c r="J39" s="12">
        <f>J40+J42</f>
        <v>1050</v>
      </c>
    </row>
    <row r="40" spans="1:10" ht="37.5" x14ac:dyDescent="0.2">
      <c r="A40" s="14">
        <v>18</v>
      </c>
      <c r="B40" s="4" t="s">
        <v>14</v>
      </c>
      <c r="C40" s="7" t="s">
        <v>9</v>
      </c>
      <c r="D40" s="7" t="s">
        <v>15</v>
      </c>
      <c r="E40" s="7" t="s">
        <v>43</v>
      </c>
      <c r="F40" s="7" t="s">
        <v>30</v>
      </c>
      <c r="G40" s="7" t="s">
        <v>11</v>
      </c>
      <c r="H40" s="12">
        <f>H41</f>
        <v>680</v>
      </c>
      <c r="I40" s="12">
        <f>I41</f>
        <v>695</v>
      </c>
      <c r="J40" s="12">
        <f>J41</f>
        <v>710</v>
      </c>
    </row>
    <row r="41" spans="1:10" ht="131.25" customHeight="1" x14ac:dyDescent="0.2">
      <c r="A41" s="14">
        <v>19</v>
      </c>
      <c r="B41" s="4" t="s">
        <v>69</v>
      </c>
      <c r="C41" s="7" t="s">
        <v>9</v>
      </c>
      <c r="D41" s="7" t="s">
        <v>16</v>
      </c>
      <c r="E41" s="7" t="s">
        <v>63</v>
      </c>
      <c r="F41" s="7" t="s">
        <v>8</v>
      </c>
      <c r="G41" s="7" t="s">
        <v>11</v>
      </c>
      <c r="H41" s="12">
        <v>680</v>
      </c>
      <c r="I41" s="12">
        <v>695</v>
      </c>
      <c r="J41" s="12">
        <v>710</v>
      </c>
    </row>
    <row r="42" spans="1:10" ht="27.75" customHeight="1" x14ac:dyDescent="0.2">
      <c r="A42" s="14">
        <v>20</v>
      </c>
      <c r="B42" s="4" t="s">
        <v>17</v>
      </c>
      <c r="C42" s="7" t="s">
        <v>9</v>
      </c>
      <c r="D42" s="7" t="s">
        <v>18</v>
      </c>
      <c r="E42" s="7" t="s">
        <v>43</v>
      </c>
      <c r="F42" s="7" t="s">
        <v>30</v>
      </c>
      <c r="G42" s="7" t="s">
        <v>11</v>
      </c>
      <c r="H42" s="12">
        <f>H43+H45</f>
        <v>333</v>
      </c>
      <c r="I42" s="12">
        <f>I43+I45</f>
        <v>337</v>
      </c>
      <c r="J42" s="12">
        <f>J43+J45</f>
        <v>340</v>
      </c>
    </row>
    <row r="43" spans="1:10" ht="47.25" customHeight="1" x14ac:dyDescent="0.2">
      <c r="A43" s="14">
        <v>21</v>
      </c>
      <c r="B43" s="4" t="s">
        <v>78</v>
      </c>
      <c r="C43" s="7" t="s">
        <v>9</v>
      </c>
      <c r="D43" s="7" t="s">
        <v>77</v>
      </c>
      <c r="E43" s="7" t="s">
        <v>43</v>
      </c>
      <c r="F43" s="7" t="s">
        <v>30</v>
      </c>
      <c r="G43" s="7" t="s">
        <v>11</v>
      </c>
      <c r="H43" s="12">
        <f>H44</f>
        <v>30</v>
      </c>
      <c r="I43" s="12">
        <f t="shared" ref="I43:J43" si="6">I44</f>
        <v>30</v>
      </c>
      <c r="J43" s="12">
        <f t="shared" si="6"/>
        <v>30</v>
      </c>
    </row>
    <row r="44" spans="1:10" ht="129" customHeight="1" x14ac:dyDescent="0.2">
      <c r="A44" s="14">
        <v>22</v>
      </c>
      <c r="B44" s="4" t="s">
        <v>72</v>
      </c>
      <c r="C44" s="7" t="s">
        <v>9</v>
      </c>
      <c r="D44" s="7" t="s">
        <v>71</v>
      </c>
      <c r="E44" s="7" t="s">
        <v>63</v>
      </c>
      <c r="F44" s="7" t="s">
        <v>8</v>
      </c>
      <c r="G44" s="7" t="s">
        <v>11</v>
      </c>
      <c r="H44" s="12">
        <v>30</v>
      </c>
      <c r="I44" s="12">
        <v>30</v>
      </c>
      <c r="J44" s="12">
        <v>30</v>
      </c>
    </row>
    <row r="45" spans="1:10" ht="47.25" customHeight="1" x14ac:dyDescent="0.2">
      <c r="A45" s="14">
        <v>23</v>
      </c>
      <c r="B45" s="4" t="s">
        <v>74</v>
      </c>
      <c r="C45" s="7" t="s">
        <v>9</v>
      </c>
      <c r="D45" s="7" t="s">
        <v>73</v>
      </c>
      <c r="E45" s="7" t="s">
        <v>43</v>
      </c>
      <c r="F45" s="7" t="s">
        <v>30</v>
      </c>
      <c r="G45" s="7" t="s">
        <v>11</v>
      </c>
      <c r="H45" s="12">
        <f>H46</f>
        <v>303</v>
      </c>
      <c r="I45" s="12">
        <f t="shared" ref="I45:J45" si="7">I46</f>
        <v>307</v>
      </c>
      <c r="J45" s="12">
        <f t="shared" si="7"/>
        <v>310</v>
      </c>
    </row>
    <row r="46" spans="1:10" ht="97.5" customHeight="1" x14ac:dyDescent="0.2">
      <c r="A46" s="14">
        <v>24</v>
      </c>
      <c r="B46" s="9" t="s">
        <v>76</v>
      </c>
      <c r="C46" s="7" t="s">
        <v>9</v>
      </c>
      <c r="D46" s="7" t="s">
        <v>75</v>
      </c>
      <c r="E46" s="7" t="s">
        <v>63</v>
      </c>
      <c r="F46" s="7" t="s">
        <v>8</v>
      </c>
      <c r="G46" s="7" t="s">
        <v>11</v>
      </c>
      <c r="H46" s="12">
        <v>303</v>
      </c>
      <c r="I46" s="12">
        <v>307</v>
      </c>
      <c r="J46" s="12">
        <v>310</v>
      </c>
    </row>
    <row r="47" spans="1:10" ht="37.5" customHeight="1" x14ac:dyDescent="0.2">
      <c r="A47" s="14">
        <v>25</v>
      </c>
      <c r="B47" s="4" t="s">
        <v>19</v>
      </c>
      <c r="C47" s="7" t="s">
        <v>45</v>
      </c>
      <c r="D47" s="7" t="s">
        <v>20</v>
      </c>
      <c r="E47" s="7" t="s">
        <v>43</v>
      </c>
      <c r="F47" s="7" t="s">
        <v>30</v>
      </c>
      <c r="G47" s="7" t="s">
        <v>45</v>
      </c>
      <c r="H47" s="12">
        <f t="shared" ref="H47:J48" si="8">H48</f>
        <v>46</v>
      </c>
      <c r="I47" s="12">
        <f t="shared" si="8"/>
        <v>46</v>
      </c>
      <c r="J47" s="12">
        <f t="shared" si="8"/>
        <v>46</v>
      </c>
    </row>
    <row r="48" spans="1:10" ht="124.5" customHeight="1" x14ac:dyDescent="0.2">
      <c r="A48" s="14">
        <v>26</v>
      </c>
      <c r="B48" s="4" t="s">
        <v>21</v>
      </c>
      <c r="C48" s="7" t="s">
        <v>24</v>
      </c>
      <c r="D48" s="7" t="s">
        <v>22</v>
      </c>
      <c r="E48" s="7" t="s">
        <v>10</v>
      </c>
      <c r="F48" s="7" t="s">
        <v>30</v>
      </c>
      <c r="G48" s="7" t="s">
        <v>11</v>
      </c>
      <c r="H48" s="12">
        <f t="shared" si="8"/>
        <v>46</v>
      </c>
      <c r="I48" s="12">
        <f t="shared" si="8"/>
        <v>46</v>
      </c>
      <c r="J48" s="12">
        <f t="shared" si="8"/>
        <v>46</v>
      </c>
    </row>
    <row r="49" spans="1:10" ht="212.25" customHeight="1" x14ac:dyDescent="0.2">
      <c r="A49" s="14">
        <v>27</v>
      </c>
      <c r="B49" s="4" t="s">
        <v>61</v>
      </c>
      <c r="C49" s="7" t="s">
        <v>24</v>
      </c>
      <c r="D49" s="7" t="s">
        <v>23</v>
      </c>
      <c r="E49" s="7" t="s">
        <v>10</v>
      </c>
      <c r="F49" s="7" t="s">
        <v>8</v>
      </c>
      <c r="G49" s="7" t="s">
        <v>11</v>
      </c>
      <c r="H49" s="12">
        <v>46</v>
      </c>
      <c r="I49" s="12">
        <v>46</v>
      </c>
      <c r="J49" s="12">
        <v>46</v>
      </c>
    </row>
    <row r="50" spans="1:10" ht="139.5" customHeight="1" x14ac:dyDescent="0.2">
      <c r="A50" s="14">
        <v>28</v>
      </c>
      <c r="B50" s="4" t="s">
        <v>25</v>
      </c>
      <c r="C50" s="7" t="s">
        <v>45</v>
      </c>
      <c r="D50" s="7" t="s">
        <v>26</v>
      </c>
      <c r="E50" s="7" t="s">
        <v>43</v>
      </c>
      <c r="F50" s="7" t="s">
        <v>30</v>
      </c>
      <c r="G50" s="7" t="s">
        <v>45</v>
      </c>
      <c r="H50" s="19">
        <f>H51+H56</f>
        <v>2750.2085999999999</v>
      </c>
      <c r="I50" s="19">
        <f t="shared" ref="I50:J50" si="9">I51+I56</f>
        <v>2750.2</v>
      </c>
      <c r="J50" s="19">
        <f t="shared" si="9"/>
        <v>2750.2</v>
      </c>
    </row>
    <row r="51" spans="1:10" ht="237" customHeight="1" x14ac:dyDescent="0.2">
      <c r="A51" s="14">
        <v>29</v>
      </c>
      <c r="B51" s="4" t="s">
        <v>47</v>
      </c>
      <c r="C51" s="7" t="s">
        <v>24</v>
      </c>
      <c r="D51" s="7" t="s">
        <v>27</v>
      </c>
      <c r="E51" s="7" t="s">
        <v>43</v>
      </c>
      <c r="F51" s="7" t="s">
        <v>30</v>
      </c>
      <c r="G51" s="7" t="s">
        <v>31</v>
      </c>
      <c r="H51" s="19">
        <f>H52+H54</f>
        <v>2667</v>
      </c>
      <c r="I51" s="12">
        <f>I52+I54</f>
        <v>2667</v>
      </c>
      <c r="J51" s="12">
        <f>J52+J54</f>
        <v>2667</v>
      </c>
    </row>
    <row r="52" spans="1:10" ht="177" customHeight="1" x14ac:dyDescent="0.2">
      <c r="A52" s="14">
        <v>30</v>
      </c>
      <c r="B52" s="4" t="s">
        <v>28</v>
      </c>
      <c r="C52" s="7" t="s">
        <v>24</v>
      </c>
      <c r="D52" s="7" t="s">
        <v>29</v>
      </c>
      <c r="E52" s="7" t="s">
        <v>43</v>
      </c>
      <c r="F52" s="7" t="s">
        <v>30</v>
      </c>
      <c r="G52" s="7" t="s">
        <v>31</v>
      </c>
      <c r="H52" s="19">
        <f>H53</f>
        <v>870.5</v>
      </c>
      <c r="I52" s="12">
        <f>I53</f>
        <v>870.5</v>
      </c>
      <c r="J52" s="12">
        <f>J53</f>
        <v>870.5</v>
      </c>
    </row>
    <row r="53" spans="1:10" ht="183.75" customHeight="1" x14ac:dyDescent="0.2">
      <c r="A53" s="14">
        <v>31</v>
      </c>
      <c r="B53" s="4" t="s">
        <v>68</v>
      </c>
      <c r="C53" s="7" t="s">
        <v>24</v>
      </c>
      <c r="D53" s="7" t="s">
        <v>42</v>
      </c>
      <c r="E53" s="7" t="s">
        <v>63</v>
      </c>
      <c r="F53" s="7" t="s">
        <v>30</v>
      </c>
      <c r="G53" s="7" t="s">
        <v>31</v>
      </c>
      <c r="H53" s="19">
        <v>870.5</v>
      </c>
      <c r="I53" s="12">
        <v>870.5</v>
      </c>
      <c r="J53" s="12">
        <v>870.5</v>
      </c>
    </row>
    <row r="54" spans="1:10" ht="207" customHeight="1" x14ac:dyDescent="0.2">
      <c r="A54" s="14">
        <v>32</v>
      </c>
      <c r="B54" s="4" t="s">
        <v>50</v>
      </c>
      <c r="C54" s="7" t="s">
        <v>24</v>
      </c>
      <c r="D54" s="7" t="s">
        <v>32</v>
      </c>
      <c r="E54" s="7" t="s">
        <v>43</v>
      </c>
      <c r="F54" s="7" t="s">
        <v>30</v>
      </c>
      <c r="G54" s="7" t="s">
        <v>31</v>
      </c>
      <c r="H54" s="12">
        <f>H55</f>
        <v>1796.5</v>
      </c>
      <c r="I54" s="12">
        <f>I55</f>
        <v>1796.5</v>
      </c>
      <c r="J54" s="12">
        <f>J55</f>
        <v>1796.5</v>
      </c>
    </row>
    <row r="55" spans="1:10" ht="173.25" customHeight="1" x14ac:dyDescent="0.2">
      <c r="A55" s="14">
        <v>33</v>
      </c>
      <c r="B55" s="4" t="s">
        <v>70</v>
      </c>
      <c r="C55" s="7" t="s">
        <v>24</v>
      </c>
      <c r="D55" s="7" t="s">
        <v>33</v>
      </c>
      <c r="E55" s="7" t="s">
        <v>63</v>
      </c>
      <c r="F55" s="7" t="s">
        <v>30</v>
      </c>
      <c r="G55" s="7" t="s">
        <v>31</v>
      </c>
      <c r="H55" s="12">
        <v>1796.5</v>
      </c>
      <c r="I55" s="12">
        <v>1796.5</v>
      </c>
      <c r="J55" s="12">
        <v>1796.5</v>
      </c>
    </row>
    <row r="56" spans="1:10" ht="233.25" customHeight="1" x14ac:dyDescent="0.2">
      <c r="A56" s="14">
        <v>34</v>
      </c>
      <c r="B56" s="4" t="s">
        <v>111</v>
      </c>
      <c r="C56" s="7" t="s">
        <v>24</v>
      </c>
      <c r="D56" s="7" t="s">
        <v>110</v>
      </c>
      <c r="E56" s="7" t="s">
        <v>43</v>
      </c>
      <c r="F56" s="7" t="s">
        <v>30</v>
      </c>
      <c r="G56" s="7" t="s">
        <v>31</v>
      </c>
      <c r="H56" s="12">
        <f>H57</f>
        <v>83.208600000000004</v>
      </c>
      <c r="I56" s="12">
        <f t="shared" ref="I56" si="10">I57</f>
        <v>83.2</v>
      </c>
      <c r="J56" s="12">
        <f t="shared" ref="J56" si="11">J57</f>
        <v>83.2</v>
      </c>
    </row>
    <row r="57" spans="1:10" ht="228.75" customHeight="1" x14ac:dyDescent="0.2">
      <c r="A57" s="14">
        <v>35</v>
      </c>
      <c r="B57" s="24" t="s">
        <v>111</v>
      </c>
      <c r="C57" s="7" t="s">
        <v>24</v>
      </c>
      <c r="D57" s="7" t="s">
        <v>109</v>
      </c>
      <c r="E57" s="7" t="s">
        <v>43</v>
      </c>
      <c r="F57" s="7" t="s">
        <v>30</v>
      </c>
      <c r="G57" s="7" t="s">
        <v>31</v>
      </c>
      <c r="H57" s="12">
        <f>H58</f>
        <v>83.208600000000004</v>
      </c>
      <c r="I57" s="12">
        <f t="shared" ref="I57" si="12">I58</f>
        <v>83.2</v>
      </c>
      <c r="J57" s="12">
        <f t="shared" ref="J57" si="13">J58</f>
        <v>83.2</v>
      </c>
    </row>
    <row r="58" spans="1:10" ht="218.25" customHeight="1" x14ac:dyDescent="0.2">
      <c r="A58" s="14">
        <v>36</v>
      </c>
      <c r="B58" s="24" t="s">
        <v>112</v>
      </c>
      <c r="C58" s="7" t="s">
        <v>24</v>
      </c>
      <c r="D58" s="7" t="s">
        <v>109</v>
      </c>
      <c r="E58" s="7" t="s">
        <v>63</v>
      </c>
      <c r="F58" s="7" t="s">
        <v>30</v>
      </c>
      <c r="G58" s="7" t="s">
        <v>31</v>
      </c>
      <c r="H58" s="12">
        <v>83.208600000000004</v>
      </c>
      <c r="I58" s="12">
        <v>83.2</v>
      </c>
      <c r="J58" s="12">
        <v>83.2</v>
      </c>
    </row>
    <row r="59" spans="1:10" ht="78.75" customHeight="1" x14ac:dyDescent="0.2">
      <c r="A59" s="14">
        <v>37</v>
      </c>
      <c r="B59" s="4" t="s">
        <v>85</v>
      </c>
      <c r="C59" s="7" t="s">
        <v>45</v>
      </c>
      <c r="D59" s="7" t="s">
        <v>84</v>
      </c>
      <c r="E59" s="7" t="s">
        <v>43</v>
      </c>
      <c r="F59" s="7" t="s">
        <v>30</v>
      </c>
      <c r="G59" s="7" t="s">
        <v>45</v>
      </c>
      <c r="H59" s="12">
        <f>H60+H62</f>
        <v>694.85</v>
      </c>
      <c r="I59" s="12">
        <f t="shared" ref="I59:J59" si="14">I60+I62</f>
        <v>265</v>
      </c>
      <c r="J59" s="12">
        <f t="shared" si="14"/>
        <v>15</v>
      </c>
    </row>
    <row r="60" spans="1:10" ht="78.75" customHeight="1" x14ac:dyDescent="0.2">
      <c r="A60" s="14">
        <v>38</v>
      </c>
      <c r="B60" s="4" t="s">
        <v>139</v>
      </c>
      <c r="C60" s="7" t="s">
        <v>24</v>
      </c>
      <c r="D60" s="7" t="s">
        <v>140</v>
      </c>
      <c r="E60" s="7" t="s">
        <v>43</v>
      </c>
      <c r="F60" s="7" t="s">
        <v>30</v>
      </c>
      <c r="G60" s="7" t="s">
        <v>141</v>
      </c>
      <c r="H60" s="12">
        <f>H61</f>
        <v>679.85</v>
      </c>
      <c r="I60" s="12">
        <f>I61</f>
        <v>250</v>
      </c>
      <c r="J60" s="12"/>
    </row>
    <row r="61" spans="1:10" ht="78.75" customHeight="1" x14ac:dyDescent="0.2">
      <c r="A61" s="14">
        <v>39</v>
      </c>
      <c r="B61" s="4" t="s">
        <v>142</v>
      </c>
      <c r="C61" s="7" t="s">
        <v>24</v>
      </c>
      <c r="D61" s="7" t="s">
        <v>140</v>
      </c>
      <c r="E61" s="7" t="s">
        <v>63</v>
      </c>
      <c r="F61" s="7" t="s">
        <v>30</v>
      </c>
      <c r="G61" s="7" t="s">
        <v>141</v>
      </c>
      <c r="H61" s="12">
        <v>679.85</v>
      </c>
      <c r="I61" s="12">
        <v>250</v>
      </c>
      <c r="J61" s="12"/>
    </row>
    <row r="62" spans="1:10" ht="79.5" customHeight="1" x14ac:dyDescent="0.2">
      <c r="A62" s="14">
        <v>40</v>
      </c>
      <c r="B62" s="4" t="s">
        <v>86</v>
      </c>
      <c r="C62" s="7" t="s">
        <v>24</v>
      </c>
      <c r="D62" s="7" t="s">
        <v>87</v>
      </c>
      <c r="E62" s="7" t="s">
        <v>43</v>
      </c>
      <c r="F62" s="7" t="s">
        <v>30</v>
      </c>
      <c r="G62" s="7" t="s">
        <v>88</v>
      </c>
      <c r="H62" s="12">
        <f>H63</f>
        <v>15</v>
      </c>
      <c r="I62" s="12">
        <f t="shared" ref="I62:J62" si="15">I63</f>
        <v>15</v>
      </c>
      <c r="J62" s="12">
        <f t="shared" si="15"/>
        <v>15</v>
      </c>
    </row>
    <row r="63" spans="1:10" ht="133.5" customHeight="1" x14ac:dyDescent="0.2">
      <c r="A63" s="14">
        <v>41</v>
      </c>
      <c r="B63" s="4" t="s">
        <v>89</v>
      </c>
      <c r="C63" s="7" t="s">
        <v>24</v>
      </c>
      <c r="D63" s="7" t="s">
        <v>90</v>
      </c>
      <c r="E63" s="7" t="s">
        <v>63</v>
      </c>
      <c r="F63" s="7" t="s">
        <v>30</v>
      </c>
      <c r="G63" s="7" t="s">
        <v>88</v>
      </c>
      <c r="H63" s="12">
        <v>15</v>
      </c>
      <c r="I63" s="12">
        <v>15</v>
      </c>
      <c r="J63" s="12">
        <v>15</v>
      </c>
    </row>
    <row r="64" spans="1:10" ht="48" customHeight="1" x14ac:dyDescent="0.2">
      <c r="A64" s="14">
        <v>42</v>
      </c>
      <c r="B64" s="4" t="s">
        <v>132</v>
      </c>
      <c r="C64" s="7" t="s">
        <v>24</v>
      </c>
      <c r="D64" s="7" t="s">
        <v>133</v>
      </c>
      <c r="E64" s="7" t="s">
        <v>43</v>
      </c>
      <c r="F64" s="7" t="s">
        <v>30</v>
      </c>
      <c r="G64" s="7" t="s">
        <v>45</v>
      </c>
      <c r="H64" s="12">
        <f>H65</f>
        <v>10</v>
      </c>
      <c r="I64" s="12">
        <f t="shared" ref="I64:J65" si="16">I65</f>
        <v>10</v>
      </c>
      <c r="J64" s="12">
        <f t="shared" si="16"/>
        <v>10</v>
      </c>
    </row>
    <row r="65" spans="1:10" ht="192" customHeight="1" x14ac:dyDescent="0.2">
      <c r="A65" s="14">
        <v>43</v>
      </c>
      <c r="B65" s="4" t="s">
        <v>134</v>
      </c>
      <c r="C65" s="7" t="s">
        <v>24</v>
      </c>
      <c r="D65" s="7" t="s">
        <v>135</v>
      </c>
      <c r="E65" s="7" t="s">
        <v>43</v>
      </c>
      <c r="F65" s="7" t="s">
        <v>30</v>
      </c>
      <c r="G65" s="7" t="s">
        <v>136</v>
      </c>
      <c r="H65" s="12">
        <f>H66</f>
        <v>10</v>
      </c>
      <c r="I65" s="12">
        <f t="shared" si="16"/>
        <v>10</v>
      </c>
      <c r="J65" s="12">
        <f t="shared" si="16"/>
        <v>10</v>
      </c>
    </row>
    <row r="66" spans="1:10" ht="127.5" customHeight="1" x14ac:dyDescent="0.2">
      <c r="A66" s="14">
        <v>44</v>
      </c>
      <c r="B66" s="4" t="s">
        <v>137</v>
      </c>
      <c r="C66" s="7" t="s">
        <v>24</v>
      </c>
      <c r="D66" s="7" t="s">
        <v>135</v>
      </c>
      <c r="E66" s="7" t="s">
        <v>138</v>
      </c>
      <c r="F66" s="7" t="s">
        <v>30</v>
      </c>
      <c r="G66" s="7" t="s">
        <v>136</v>
      </c>
      <c r="H66" s="12">
        <v>10</v>
      </c>
      <c r="I66" s="12">
        <v>10</v>
      </c>
      <c r="J66" s="12">
        <v>10</v>
      </c>
    </row>
    <row r="67" spans="1:10" ht="36" customHeight="1" x14ac:dyDescent="0.2">
      <c r="A67" s="14">
        <v>45</v>
      </c>
      <c r="B67" s="4" t="s">
        <v>131</v>
      </c>
      <c r="C67" s="7" t="s">
        <v>24</v>
      </c>
      <c r="D67" s="7" t="s">
        <v>124</v>
      </c>
      <c r="E67" s="7" t="s">
        <v>43</v>
      </c>
      <c r="F67" s="7" t="s">
        <v>30</v>
      </c>
      <c r="G67" s="7" t="s">
        <v>99</v>
      </c>
      <c r="H67" s="12">
        <f>H68+H70</f>
        <v>0</v>
      </c>
      <c r="I67" s="12"/>
      <c r="J67" s="12"/>
    </row>
    <row r="68" spans="1:10" ht="65.25" customHeight="1" x14ac:dyDescent="0.2">
      <c r="A68" s="14">
        <v>46</v>
      </c>
      <c r="B68" s="4" t="s">
        <v>125</v>
      </c>
      <c r="C68" s="7" t="s">
        <v>24</v>
      </c>
      <c r="D68" s="7" t="s">
        <v>126</v>
      </c>
      <c r="E68" s="7" t="s">
        <v>43</v>
      </c>
      <c r="F68" s="7" t="s">
        <v>30</v>
      </c>
      <c r="G68" s="7" t="s">
        <v>99</v>
      </c>
      <c r="H68" s="12">
        <f>H69</f>
        <v>0</v>
      </c>
      <c r="I68" s="12"/>
      <c r="J68" s="12"/>
    </row>
    <row r="69" spans="1:10" ht="62.25" customHeight="1" x14ac:dyDescent="0.2">
      <c r="A69" s="14">
        <v>47</v>
      </c>
      <c r="B69" s="4" t="s">
        <v>127</v>
      </c>
      <c r="C69" s="7" t="s">
        <v>24</v>
      </c>
      <c r="D69" s="7" t="s">
        <v>126</v>
      </c>
      <c r="E69" s="7" t="s">
        <v>63</v>
      </c>
      <c r="F69" s="7" t="s">
        <v>128</v>
      </c>
      <c r="G69" s="7" t="s">
        <v>99</v>
      </c>
      <c r="H69" s="12">
        <v>0</v>
      </c>
      <c r="I69" s="12"/>
      <c r="J69" s="12"/>
    </row>
    <row r="70" spans="1:10" ht="90" customHeight="1" x14ac:dyDescent="0.2">
      <c r="A70" s="14">
        <v>48</v>
      </c>
      <c r="B70" s="4" t="s">
        <v>129</v>
      </c>
      <c r="C70" s="7" t="s">
        <v>24</v>
      </c>
      <c r="D70" s="7" t="s">
        <v>126</v>
      </c>
      <c r="E70" s="7" t="s">
        <v>43</v>
      </c>
      <c r="F70" s="7" t="s">
        <v>30</v>
      </c>
      <c r="G70" s="7" t="s">
        <v>99</v>
      </c>
      <c r="H70" s="12">
        <f>H71</f>
        <v>0</v>
      </c>
      <c r="I70" s="12"/>
      <c r="J70" s="12"/>
    </row>
    <row r="71" spans="1:10" ht="81.75" customHeight="1" x14ac:dyDescent="0.2">
      <c r="A71" s="14">
        <v>49</v>
      </c>
      <c r="B71" s="4" t="s">
        <v>129</v>
      </c>
      <c r="C71" s="7" t="s">
        <v>24</v>
      </c>
      <c r="D71" s="7" t="s">
        <v>126</v>
      </c>
      <c r="E71" s="7" t="s">
        <v>63</v>
      </c>
      <c r="F71" s="7" t="s">
        <v>130</v>
      </c>
      <c r="G71" s="7" t="s">
        <v>99</v>
      </c>
      <c r="H71" s="12">
        <v>0</v>
      </c>
      <c r="I71" s="12"/>
      <c r="J71" s="12"/>
    </row>
    <row r="72" spans="1:10" ht="37.5" x14ac:dyDescent="0.2">
      <c r="A72" s="14">
        <v>50</v>
      </c>
      <c r="B72" s="4" t="s">
        <v>34</v>
      </c>
      <c r="C72" s="7" t="s">
        <v>45</v>
      </c>
      <c r="D72" s="7" t="s">
        <v>35</v>
      </c>
      <c r="E72" s="7" t="s">
        <v>43</v>
      </c>
      <c r="F72" s="7" t="s">
        <v>30</v>
      </c>
      <c r="G72" s="7" t="s">
        <v>45</v>
      </c>
      <c r="H72" s="19">
        <f>H73</f>
        <v>16523.651400000002</v>
      </c>
      <c r="I72" s="19">
        <f t="shared" ref="I72:J72" si="17">I73</f>
        <v>12483</v>
      </c>
      <c r="J72" s="19">
        <f t="shared" si="17"/>
        <v>11718.3</v>
      </c>
    </row>
    <row r="73" spans="1:10" ht="96" customHeight="1" x14ac:dyDescent="0.2">
      <c r="A73" s="14">
        <v>51</v>
      </c>
      <c r="B73" s="4" t="s">
        <v>36</v>
      </c>
      <c r="C73" s="7" t="s">
        <v>45</v>
      </c>
      <c r="D73" s="7" t="s">
        <v>37</v>
      </c>
      <c r="E73" s="7" t="s">
        <v>43</v>
      </c>
      <c r="F73" s="7" t="s">
        <v>30</v>
      </c>
      <c r="G73" s="7" t="s">
        <v>45</v>
      </c>
      <c r="H73" s="19">
        <f>H74+H77+H82</f>
        <v>16523.651400000002</v>
      </c>
      <c r="I73" s="19">
        <f>I74+I77+I82</f>
        <v>12483</v>
      </c>
      <c r="J73" s="19">
        <f>J74+J77+J82</f>
        <v>11718.3</v>
      </c>
    </row>
    <row r="74" spans="1:10" ht="66.75" customHeight="1" x14ac:dyDescent="0.2">
      <c r="A74" s="14">
        <v>52</v>
      </c>
      <c r="B74" s="4" t="s">
        <v>38</v>
      </c>
      <c r="C74" s="7" t="s">
        <v>24</v>
      </c>
      <c r="D74" s="7" t="s">
        <v>95</v>
      </c>
      <c r="E74" s="7" t="s">
        <v>43</v>
      </c>
      <c r="F74" s="7" t="s">
        <v>30</v>
      </c>
      <c r="G74" s="7" t="s">
        <v>99</v>
      </c>
      <c r="H74" s="12">
        <f t="shared" ref="H74:J75" si="18">H75</f>
        <v>6189.3</v>
      </c>
      <c r="I74" s="12">
        <f t="shared" si="18"/>
        <v>4927.7</v>
      </c>
      <c r="J74" s="12">
        <f t="shared" si="18"/>
        <v>4927.7</v>
      </c>
    </row>
    <row r="75" spans="1:10" ht="45.75" customHeight="1" x14ac:dyDescent="0.2">
      <c r="A75" s="14">
        <v>53</v>
      </c>
      <c r="B75" s="4" t="s">
        <v>39</v>
      </c>
      <c r="C75" s="7" t="s">
        <v>24</v>
      </c>
      <c r="D75" s="7" t="s">
        <v>94</v>
      </c>
      <c r="E75" s="7" t="s">
        <v>43</v>
      </c>
      <c r="F75" s="7" t="s">
        <v>30</v>
      </c>
      <c r="G75" s="7" t="s">
        <v>99</v>
      </c>
      <c r="H75" s="12">
        <f t="shared" si="18"/>
        <v>6189.3</v>
      </c>
      <c r="I75" s="12">
        <f t="shared" si="18"/>
        <v>4927.7</v>
      </c>
      <c r="J75" s="12">
        <f t="shared" si="18"/>
        <v>4927.7</v>
      </c>
    </row>
    <row r="76" spans="1:10" ht="63.75" customHeight="1" x14ac:dyDescent="0.2">
      <c r="A76" s="14">
        <v>54</v>
      </c>
      <c r="B76" s="4" t="s">
        <v>67</v>
      </c>
      <c r="C76" s="7" t="s">
        <v>24</v>
      </c>
      <c r="D76" s="7" t="s">
        <v>94</v>
      </c>
      <c r="E76" s="7" t="s">
        <v>63</v>
      </c>
      <c r="F76" s="7" t="s">
        <v>30</v>
      </c>
      <c r="G76" s="7" t="s">
        <v>99</v>
      </c>
      <c r="H76" s="12">
        <v>6189.3</v>
      </c>
      <c r="I76" s="12">
        <v>4927.7</v>
      </c>
      <c r="J76" s="12">
        <v>4927.7</v>
      </c>
    </row>
    <row r="77" spans="1:10" ht="69" customHeight="1" x14ac:dyDescent="0.2">
      <c r="A77" s="14">
        <v>55</v>
      </c>
      <c r="B77" s="4" t="s">
        <v>98</v>
      </c>
      <c r="C77" s="7" t="s">
        <v>24</v>
      </c>
      <c r="D77" s="7" t="s">
        <v>93</v>
      </c>
      <c r="E77" s="7" t="s">
        <v>43</v>
      </c>
      <c r="F77" s="7" t="s">
        <v>30</v>
      </c>
      <c r="G77" s="7" t="s">
        <v>45</v>
      </c>
      <c r="H77" s="12">
        <f>H80+H78</f>
        <v>720.80000000000007</v>
      </c>
      <c r="I77" s="12">
        <f>I80+I78</f>
        <v>790.80000000000007</v>
      </c>
      <c r="J77" s="12">
        <f>J80+J78</f>
        <v>26.1</v>
      </c>
    </row>
    <row r="78" spans="1:10" ht="85.5" customHeight="1" x14ac:dyDescent="0.2">
      <c r="A78" s="14">
        <v>56</v>
      </c>
      <c r="B78" s="4" t="s">
        <v>79</v>
      </c>
      <c r="C78" s="7" t="s">
        <v>24</v>
      </c>
      <c r="D78" s="7" t="s">
        <v>92</v>
      </c>
      <c r="E78" s="7" t="s">
        <v>43</v>
      </c>
      <c r="F78" s="7" t="s">
        <v>30</v>
      </c>
      <c r="G78" s="7" t="s">
        <v>99</v>
      </c>
      <c r="H78" s="12">
        <f>H79</f>
        <v>26.1</v>
      </c>
      <c r="I78" s="12">
        <f>I79</f>
        <v>26.1</v>
      </c>
      <c r="J78" s="12">
        <f>J79</f>
        <v>26.1</v>
      </c>
    </row>
    <row r="79" spans="1:10" ht="169.5" customHeight="1" x14ac:dyDescent="0.2">
      <c r="A79" s="21">
        <v>57</v>
      </c>
      <c r="B79" s="4" t="s">
        <v>80</v>
      </c>
      <c r="C79" s="7" t="s">
        <v>24</v>
      </c>
      <c r="D79" s="7" t="s">
        <v>92</v>
      </c>
      <c r="E79" s="7" t="s">
        <v>63</v>
      </c>
      <c r="F79" s="7" t="s">
        <v>60</v>
      </c>
      <c r="G79" s="7" t="s">
        <v>99</v>
      </c>
      <c r="H79" s="12">
        <f>23+3.1</f>
        <v>26.1</v>
      </c>
      <c r="I79" s="12">
        <v>26.1</v>
      </c>
      <c r="J79" s="12">
        <v>26.1</v>
      </c>
    </row>
    <row r="80" spans="1:10" ht="101.25" customHeight="1" x14ac:dyDescent="0.2">
      <c r="A80" s="21">
        <v>58</v>
      </c>
      <c r="B80" s="4" t="s">
        <v>40</v>
      </c>
      <c r="C80" s="7" t="s">
        <v>24</v>
      </c>
      <c r="D80" s="7" t="s">
        <v>97</v>
      </c>
      <c r="E80" s="7" t="s">
        <v>43</v>
      </c>
      <c r="F80" s="7" t="s">
        <v>30</v>
      </c>
      <c r="G80" s="7" t="s">
        <v>99</v>
      </c>
      <c r="H80" s="12">
        <f>H81</f>
        <v>694.7</v>
      </c>
      <c r="I80" s="12">
        <f>I81</f>
        <v>764.7</v>
      </c>
      <c r="J80" s="12">
        <f>J81</f>
        <v>0</v>
      </c>
    </row>
    <row r="81" spans="1:10" ht="120" customHeight="1" x14ac:dyDescent="0.2">
      <c r="A81" s="21">
        <v>59</v>
      </c>
      <c r="B81" s="4" t="s">
        <v>66</v>
      </c>
      <c r="C81" s="7" t="s">
        <v>24</v>
      </c>
      <c r="D81" s="7" t="s">
        <v>97</v>
      </c>
      <c r="E81" s="7" t="s">
        <v>63</v>
      </c>
      <c r="F81" s="7" t="s">
        <v>30</v>
      </c>
      <c r="G81" s="7" t="s">
        <v>99</v>
      </c>
      <c r="H81" s="12">
        <v>694.7</v>
      </c>
      <c r="I81" s="12">
        <v>764.7</v>
      </c>
      <c r="J81" s="12">
        <v>0</v>
      </c>
    </row>
    <row r="82" spans="1:10" ht="50.25" customHeight="1" x14ac:dyDescent="0.2">
      <c r="A82" s="21">
        <v>60</v>
      </c>
      <c r="B82" s="4" t="s">
        <v>41</v>
      </c>
      <c r="C82" s="7" t="s">
        <v>24</v>
      </c>
      <c r="D82" s="7" t="s">
        <v>96</v>
      </c>
      <c r="E82" s="7" t="s">
        <v>43</v>
      </c>
      <c r="F82" s="7" t="s">
        <v>30</v>
      </c>
      <c r="G82" s="7" t="s">
        <v>99</v>
      </c>
      <c r="H82" s="18">
        <f t="shared" ref="H82:J83" si="19">H83</f>
        <v>9613.5514000000003</v>
      </c>
      <c r="I82" s="12">
        <f t="shared" si="19"/>
        <v>6764.5</v>
      </c>
      <c r="J82" s="12">
        <f t="shared" si="19"/>
        <v>6764.5</v>
      </c>
    </row>
    <row r="83" spans="1:10" ht="68.25" customHeight="1" x14ac:dyDescent="0.2">
      <c r="A83" s="21">
        <v>61</v>
      </c>
      <c r="B83" s="4" t="s">
        <v>48</v>
      </c>
      <c r="C83" s="7" t="s">
        <v>24</v>
      </c>
      <c r="D83" s="7" t="s">
        <v>91</v>
      </c>
      <c r="E83" s="7" t="s">
        <v>43</v>
      </c>
      <c r="F83" s="7" t="s">
        <v>30</v>
      </c>
      <c r="G83" s="7" t="s">
        <v>99</v>
      </c>
      <c r="H83" s="18">
        <f t="shared" si="19"/>
        <v>9613.5514000000003</v>
      </c>
      <c r="I83" s="12">
        <f t="shared" si="19"/>
        <v>6764.5</v>
      </c>
      <c r="J83" s="12">
        <f t="shared" si="19"/>
        <v>6764.5</v>
      </c>
    </row>
    <row r="84" spans="1:10" ht="80.25" customHeight="1" x14ac:dyDescent="0.2">
      <c r="A84" s="21">
        <v>62</v>
      </c>
      <c r="B84" s="4" t="s">
        <v>65</v>
      </c>
      <c r="C84" s="7" t="s">
        <v>24</v>
      </c>
      <c r="D84" s="7" t="s">
        <v>91</v>
      </c>
      <c r="E84" s="7" t="s">
        <v>63</v>
      </c>
      <c r="F84" s="7" t="s">
        <v>30</v>
      </c>
      <c r="G84" s="7" t="s">
        <v>99</v>
      </c>
      <c r="H84" s="18">
        <f>9613.5514</f>
        <v>9613.5514000000003</v>
      </c>
      <c r="I84" s="12">
        <f>6764.5</f>
        <v>6764.5</v>
      </c>
      <c r="J84" s="12">
        <f>6764.5</f>
        <v>6764.5</v>
      </c>
    </row>
    <row r="85" spans="1:10" ht="26.25" customHeight="1" x14ac:dyDescent="0.3">
      <c r="A85" s="33" t="s">
        <v>2</v>
      </c>
      <c r="B85" s="34"/>
      <c r="C85" s="34"/>
      <c r="D85" s="34"/>
      <c r="E85" s="34"/>
      <c r="F85" s="34"/>
      <c r="G85" s="35"/>
      <c r="H85" s="57">
        <f>H19</f>
        <v>26918.710000000003</v>
      </c>
      <c r="I85" s="57">
        <f>I19</f>
        <v>22564.300000000003</v>
      </c>
      <c r="J85" s="57">
        <f>J19</f>
        <v>21660.799999999999</v>
      </c>
    </row>
    <row r="86" spans="1:10" x14ac:dyDescent="0.2">
      <c r="H86" s="28"/>
    </row>
    <row r="87" spans="1:10" ht="18.75" x14ac:dyDescent="0.2">
      <c r="B87" s="22"/>
      <c r="H87" s="28"/>
      <c r="I87" s="8"/>
      <c r="J87" s="8"/>
    </row>
    <row r="88" spans="1:10" ht="15" customHeight="1" x14ac:dyDescent="0.2">
      <c r="B88" s="1"/>
      <c r="H88" s="28"/>
    </row>
    <row r="89" spans="1:10" ht="15" customHeight="1" x14ac:dyDescent="0.2">
      <c r="B89" s="2"/>
      <c r="H89" s="28"/>
      <c r="I89" s="13"/>
      <c r="J89" s="13"/>
    </row>
    <row r="90" spans="1:10" ht="15" customHeight="1" x14ac:dyDescent="0.2">
      <c r="B90" s="2"/>
    </row>
    <row r="91" spans="1:10" ht="15" customHeight="1" x14ac:dyDescent="0.2">
      <c r="B91" s="3"/>
    </row>
    <row r="92" spans="1:10" ht="15" customHeight="1" x14ac:dyDescent="0.2">
      <c r="B92" s="3"/>
      <c r="H92" s="28"/>
    </row>
    <row r="93" spans="1:10" x14ac:dyDescent="0.2">
      <c r="H93" s="28"/>
    </row>
    <row r="94" spans="1:10" x14ac:dyDescent="0.2">
      <c r="H94" s="28"/>
    </row>
  </sheetData>
  <mergeCells count="17">
    <mergeCell ref="E11:J11"/>
    <mergeCell ref="A85:G85"/>
    <mergeCell ref="A15:A17"/>
    <mergeCell ref="B15:G15"/>
    <mergeCell ref="A14:J14"/>
    <mergeCell ref="A12:J12"/>
    <mergeCell ref="B16:B17"/>
    <mergeCell ref="H15:H17"/>
    <mergeCell ref="C16:C17"/>
    <mergeCell ref="J15:J17"/>
    <mergeCell ref="D16:G17"/>
    <mergeCell ref="I15:I17"/>
    <mergeCell ref="E1:J1"/>
    <mergeCell ref="H4:J4"/>
    <mergeCell ref="E6:G6"/>
    <mergeCell ref="H6:J6"/>
    <mergeCell ref="E7:J7"/>
  </mergeCells>
  <phoneticPr fontId="0" type="noConversion"/>
  <pageMargins left="1.1811023622047245" right="0.39370078740157483" top="0.78740157480314965" bottom="0.39370078740157483" header="0.27559055118110237" footer="0.15748031496062992"/>
  <pageSetup paperSize="9" scale="60" fitToHeight="6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2023-05-29T04:33:55Z</cp:lastPrinted>
  <dcterms:created xsi:type="dcterms:W3CDTF">2010-12-24T06:46:12Z</dcterms:created>
  <dcterms:modified xsi:type="dcterms:W3CDTF">2024-11-13T07:10:39Z</dcterms:modified>
</cp:coreProperties>
</file>