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Лист1!$14:$15</definedName>
  </definedNames>
  <calcPr calcId="144525"/>
</workbook>
</file>

<file path=xl/calcChain.xml><?xml version="1.0" encoding="utf-8"?>
<calcChain xmlns="http://schemas.openxmlformats.org/spreadsheetml/2006/main">
  <c r="D45" i="1" l="1"/>
  <c r="D20" i="1"/>
  <c r="E34" i="1"/>
  <c r="F34" i="1"/>
  <c r="D16" i="1"/>
  <c r="E16" i="1"/>
  <c r="F16" i="1"/>
  <c r="F32" i="1" l="1"/>
  <c r="E32" i="1"/>
  <c r="F20" i="1"/>
  <c r="E20" i="1"/>
  <c r="F37" i="1"/>
  <c r="E37" i="1"/>
  <c r="D37" i="1"/>
  <c r="D31" i="1" l="1"/>
  <c r="D29" i="1" l="1"/>
  <c r="D34" i="1" l="1"/>
  <c r="E26" i="1" l="1"/>
  <c r="F26" i="1"/>
  <c r="D26" i="1"/>
  <c r="E29" i="1" l="1"/>
  <c r="F29" i="1"/>
  <c r="E21" i="1" l="1"/>
  <c r="F21" i="1"/>
  <c r="E23" i="1"/>
  <c r="F23" i="1"/>
  <c r="E36" i="1"/>
  <c r="F36" i="1"/>
  <c r="E40" i="1"/>
  <c r="F40" i="1"/>
  <c r="D40" i="1"/>
  <c r="D21" i="1" l="1"/>
  <c r="D23" i="1"/>
  <c r="D42" i="1"/>
  <c r="D38" i="1"/>
  <c r="D36" i="1"/>
  <c r="F42" i="1"/>
  <c r="F38" i="1"/>
  <c r="E42" i="1"/>
  <c r="E38" i="1"/>
  <c r="E45" i="1" l="1"/>
  <c r="F45" i="1"/>
</calcChain>
</file>

<file path=xl/sharedStrings.xml><?xml version="1.0" encoding="utf-8"?>
<sst xmlns="http://schemas.openxmlformats.org/spreadsheetml/2006/main" count="78" uniqueCount="78">
  <si>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</si>
  <si>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</si>
  <si>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</si>
  <si>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</si>
  <si>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</si>
  <si>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</si>
  <si>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</si>
  <si>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</si>
  <si>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</si>
  <si>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</si>
  <si>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</si>
  <si>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</si>
  <si>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</si>
  <si>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</si>
  <si>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</si>
  <si>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</si>
  <si>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</si>
  <si>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</si>
  <si>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</si>
  <si>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</si>
  <si>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</si>
  <si>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</si>
  <si>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</si>
  <si>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</si>
  <si>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</si>
  <si>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</si>
  <si>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</si>
  <si>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</si>
  <si>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</si>
  <si>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</si>
  <si>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</si>
  <si>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</si>
  <si>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</si>
  <si>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</si>
  <si>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</si>
  <si>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</si>
  <si>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1</t>
  </si>
  <si>
    <t>4</t>
  </si>
  <si>
    <t>5</t>
  </si>
  <si>
    <t>Условно утвержденные расходы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</si>
  <si>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</si>
  <si>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</si>
  <si>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</si>
  <si>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</si>
  <si>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</si>
  <si>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</si>
  <si>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</si>
  <si>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</si>
  <si>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</si>
  <si>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</si>
  <si>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</si>
  <si>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</si>
  <si>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Другие вопросы в области  физической культуры  и спорта</t>
  </si>
  <si>
    <t>1000</t>
  </si>
  <si>
    <t>1001</t>
  </si>
  <si>
    <t>СОЦИАЛЬНАЯ ПОЛИТИКА</t>
  </si>
  <si>
    <t>Пенсионное обеспечение</t>
  </si>
  <si>
    <t>0501</t>
  </si>
  <si>
    <t>Жилищное хозяйство</t>
  </si>
  <si>
    <t>Приложение № 4</t>
  </si>
  <si>
    <t xml:space="preserve">поселкового Совета депутатов </t>
  </si>
  <si>
    <t xml:space="preserve">"Об утверждении бюджета муниципального </t>
  </si>
  <si>
    <t xml:space="preserve">образования поселок Большая Ирба </t>
  </si>
  <si>
    <t xml:space="preserve">к  решению Большеирбинского </t>
  </si>
  <si>
    <t>0412</t>
  </si>
  <si>
    <t>Другие вопросы в области национальной экономики</t>
  </si>
  <si>
    <t>0605</t>
  </si>
  <si>
    <t>0600</t>
  </si>
  <si>
    <t>ОХРАНА ОКРУЖАЮЩЕЙ СРЕДЫ</t>
  </si>
  <si>
    <t>Другие вопросы в области охраны окружающей среды</t>
  </si>
  <si>
    <t>0505</t>
  </si>
  <si>
    <t>Другие вопросы в области жилищно-коммунального хозяйства</t>
  </si>
  <si>
    <t xml:space="preserve">от    №     р </t>
  </si>
  <si>
    <t xml:space="preserve"> на 2025 год и плановый период 2026-2027 годов"
</t>
  </si>
  <si>
    <t>Распределение бюджетных ассигнований по разделам и подразделам бюджетной классификации расходов  на 2025 год и плановый период 2026-2027 годов</t>
  </si>
  <si>
    <t>Сумма на 2025 год</t>
  </si>
  <si>
    <t>Сумма на        2026 год</t>
  </si>
  <si>
    <t>Сумма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</si>
</sst>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#,##0.00;\-#,##0.00;\ "/>
    <numFmt numFmtId="167" formatCode="0.000"/>
    <numFmt numFmtId="168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166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4" fontId="5" fillId="0" borderId="1" xfId="2" applyNumberFormat="1" applyFont="1" applyBorder="1" applyAlignment="1">
      <alignment horizontal="right" vertical="top"/>
    </xf>
    <xf numFmtId="4" fontId="5" fillId="0" borderId="1" xfId="2" applyNumberFormat="1" applyFont="1" applyBorder="1" applyAlignment="1">
      <alignment horizontal="right" vertical="center"/>
    </xf>
    <xf numFmtId="167" fontId="0" fillId="0" borderId="0" xfId="0" applyNumberFormat="1"/>
    <xf numFmtId="0" fontId="0" fillId="0" borderId="0" xfId="0" applyBorder="1"/>
    <xf numFmtId="0" fontId="7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9" fillId="2" borderId="1" xfId="0" applyNumberFormat="1" applyFont="1" applyFill="1" applyBorder="1" applyAlignment="1">
      <alignment vertical="top" wrapText="1"/>
    </xf>
    <xf numFmtId="168" fontId="5" fillId="0" borderId="0" xfId="2" applyNumberFormat="1" applyFont="1" applyFill="1" applyBorder="1" applyAlignment="1">
      <alignment horizontal="right" vertical="top"/>
    </xf>
    <xf numFmtId="168" fontId="0" fillId="0" borderId="0" xfId="0" applyNumberFormat="1"/>
    <xf numFmtId="0" fontId="4" fillId="0" borderId="0" xfId="1" applyFont="1" applyFill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2" fontId="5" fillId="0" borderId="2" xfId="0" applyNumberFormat="1" applyFont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" fontId="5" fillId="0" borderId="1" xfId="2" applyNumberFormat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0"/>
  <sheetViews>
    <sheetView tabSelected="1" workbookViewId="0">
      <selection activeCell="E47" sqref="E47"/>
    </sheetView>
  </sheetViews>
  <sheetFormatPr defaultRowHeight="15" x14ac:dyDescent="0.25"/>
  <cols>
    <col min="2" max="2" width="47.7109375" customWidth="1"/>
    <col min="3" max="3" width="13.7109375" customWidth="1"/>
    <col min="4" max="4" width="17.42578125" customWidth="1"/>
    <col min="5" max="5" width="19.42578125" customWidth="1"/>
    <col min="6" max="6" width="15.5703125" customWidth="1"/>
  </cols>
  <sheetData>
    <row r="2" spans="1:6" ht="18.75" x14ac:dyDescent="0.3">
      <c r="E2" s="20" t="s">
        <v>59</v>
      </c>
      <c r="F2" s="20"/>
    </row>
    <row r="3" spans="1:6" ht="18.75" x14ac:dyDescent="0.3">
      <c r="B3" s="16"/>
      <c r="C3" s="16"/>
      <c r="D3" s="15"/>
      <c r="E3" s="15"/>
      <c r="F3" s="15" t="s">
        <v>63</v>
      </c>
    </row>
    <row r="4" spans="1:6" ht="18.75" x14ac:dyDescent="0.3">
      <c r="B4" s="16"/>
      <c r="C4" s="16"/>
      <c r="D4" s="15"/>
      <c r="E4" s="15"/>
      <c r="F4" s="15" t="s">
        <v>60</v>
      </c>
    </row>
    <row r="5" spans="1:6" ht="18.75" x14ac:dyDescent="0.3">
      <c r="B5" s="16"/>
      <c r="C5" s="16"/>
      <c r="D5" s="15"/>
      <c r="E5" s="15"/>
      <c r="F5" s="15" t="s">
        <v>72</v>
      </c>
    </row>
    <row r="6" spans="1:6" ht="18.75" x14ac:dyDescent="0.3">
      <c r="B6" s="16"/>
      <c r="C6" s="16"/>
      <c r="D6" s="15"/>
      <c r="E6" s="15"/>
      <c r="F6" s="15" t="s">
        <v>61</v>
      </c>
    </row>
    <row r="7" spans="1:6" ht="18.75" customHeight="1" x14ac:dyDescent="0.3">
      <c r="B7" s="16"/>
      <c r="C7" s="16"/>
      <c r="D7" s="21" t="s">
        <v>62</v>
      </c>
      <c r="E7" s="21"/>
      <c r="F7" s="21"/>
    </row>
    <row r="8" spans="1:6" ht="18.75" customHeight="1" x14ac:dyDescent="0.25">
      <c r="B8" s="22" t="s">
        <v>73</v>
      </c>
      <c r="C8" s="22"/>
      <c r="D8" s="22"/>
      <c r="E8" s="22"/>
      <c r="F8" s="22"/>
    </row>
    <row r="10" spans="1:6" ht="53.25" customHeight="1" x14ac:dyDescent="0.3">
      <c r="B10" s="28" t="s">
        <v>74</v>
      </c>
      <c r="C10" s="28"/>
      <c r="D10" s="28"/>
      <c r="E10" s="28"/>
      <c r="F10" s="28"/>
    </row>
    <row r="11" spans="1:6" ht="15.95" customHeight="1" x14ac:dyDescent="0.25">
      <c r="B11" s="29"/>
      <c r="C11" s="29"/>
      <c r="D11" s="29"/>
      <c r="E11" s="29"/>
    </row>
    <row r="12" spans="1:6" ht="18" customHeight="1" x14ac:dyDescent="0.3">
      <c r="B12" s="1"/>
      <c r="C12" s="1"/>
      <c r="D12" s="1"/>
      <c r="E12" s="36" t="s">
        <v>41</v>
      </c>
      <c r="F12" s="36"/>
    </row>
    <row r="13" spans="1:6" ht="18" customHeight="1" x14ac:dyDescent="0.25">
      <c r="A13" s="32" t="s">
        <v>49</v>
      </c>
      <c r="B13" s="26" t="s">
        <v>40</v>
      </c>
      <c r="C13" s="37" t="s">
        <v>48</v>
      </c>
      <c r="D13" s="30" t="s">
        <v>75</v>
      </c>
      <c r="E13" s="34" t="s">
        <v>76</v>
      </c>
      <c r="F13" s="34" t="s">
        <v>77</v>
      </c>
    </row>
    <row r="14" spans="1:6" ht="81.95" customHeight="1" x14ac:dyDescent="0.25">
      <c r="A14" s="33"/>
      <c r="B14" s="27"/>
      <c r="C14" s="38"/>
      <c r="D14" s="31"/>
      <c r="E14" s="35"/>
      <c r="F14" s="35"/>
    </row>
    <row r="15" spans="1:6" ht="15.95" customHeight="1" x14ac:dyDescent="0.25">
      <c r="A15" s="9"/>
      <c r="B15" s="3" t="s">
        <v>36</v>
      </c>
      <c r="C15" s="3" t="s">
        <v>50</v>
      </c>
      <c r="D15" s="3" t="s">
        <v>0</v>
      </c>
      <c r="E15" s="3" t="s">
        <v>37</v>
      </c>
      <c r="F15" s="3" t="s">
        <v>38</v>
      </c>
    </row>
    <row r="16" spans="1:6" ht="37.5" x14ac:dyDescent="0.25">
      <c r="A16" s="10">
        <v>1</v>
      </c>
      <c r="B16" s="4" t="s">
        <v>42</v>
      </c>
      <c r="C16" s="5" t="s">
        <v>1</v>
      </c>
      <c r="D16" s="11">
        <f>D17+D18+D19+D20</f>
        <v>10272.7886</v>
      </c>
      <c r="E16" s="11">
        <f t="shared" ref="E16:F16" si="0">E17+E18+E19+E20</f>
        <v>10376.720000000001</v>
      </c>
      <c r="F16" s="11">
        <f t="shared" si="0"/>
        <v>10376.720000000001</v>
      </c>
    </row>
    <row r="17" spans="1:6" ht="94.5" customHeight="1" x14ac:dyDescent="0.25">
      <c r="A17" s="10">
        <v>2</v>
      </c>
      <c r="B17" s="4" t="s">
        <v>2</v>
      </c>
      <c r="C17" s="5" t="s">
        <v>3</v>
      </c>
      <c r="D17" s="12">
        <v>1165.28</v>
      </c>
      <c r="E17" s="12">
        <v>1165.28</v>
      </c>
      <c r="F17" s="12">
        <v>1165.28</v>
      </c>
    </row>
    <row r="18" spans="1:6" ht="126" customHeight="1" x14ac:dyDescent="0.25">
      <c r="A18" s="10">
        <v>3</v>
      </c>
      <c r="B18" s="4" t="s">
        <v>4</v>
      </c>
      <c r="C18" s="5" t="s">
        <v>5</v>
      </c>
      <c r="D18" s="12">
        <v>7542.43</v>
      </c>
      <c r="E18" s="12">
        <v>7490.07</v>
      </c>
      <c r="F18" s="12">
        <v>7490.07</v>
      </c>
    </row>
    <row r="19" spans="1:6" ht="18.75" x14ac:dyDescent="0.25">
      <c r="A19" s="10">
        <v>5</v>
      </c>
      <c r="B19" s="4" t="s">
        <v>6</v>
      </c>
      <c r="C19" s="5" t="s">
        <v>7</v>
      </c>
      <c r="D19" s="11">
        <v>50</v>
      </c>
      <c r="E19" s="11">
        <v>50</v>
      </c>
      <c r="F19" s="11">
        <v>50</v>
      </c>
    </row>
    <row r="20" spans="1:6" ht="37.5" x14ac:dyDescent="0.25">
      <c r="A20" s="10">
        <v>6</v>
      </c>
      <c r="B20" s="8" t="s">
        <v>8</v>
      </c>
      <c r="C20" s="5" t="s">
        <v>9</v>
      </c>
      <c r="D20" s="12">
        <f>26.1+1226.6886+3.7+238.79+19.8</f>
        <v>1515.0785999999998</v>
      </c>
      <c r="E20" s="12">
        <f>26.1+3.7+1576.77+19.8+45</f>
        <v>1671.37</v>
      </c>
      <c r="F20" s="12">
        <f>26.1+3.7+1576.77+45+19.8</f>
        <v>1671.37</v>
      </c>
    </row>
    <row r="21" spans="1:6" ht="18.75" x14ac:dyDescent="0.25">
      <c r="A21" s="10">
        <v>7</v>
      </c>
      <c r="B21" s="4" t="s">
        <v>43</v>
      </c>
      <c r="C21" s="5" t="s">
        <v>10</v>
      </c>
      <c r="D21" s="11">
        <f>D22</f>
        <v>694.7</v>
      </c>
      <c r="E21" s="11">
        <f t="shared" ref="E21:F21" si="1">E22</f>
        <v>764.7</v>
      </c>
      <c r="F21" s="11">
        <f t="shared" si="1"/>
        <v>0</v>
      </c>
    </row>
    <row r="22" spans="1:6" ht="37.5" x14ac:dyDescent="0.25">
      <c r="A22" s="10">
        <v>8</v>
      </c>
      <c r="B22" s="4" t="s">
        <v>11</v>
      </c>
      <c r="C22" s="5" t="s">
        <v>12</v>
      </c>
      <c r="D22" s="11">
        <v>694.7</v>
      </c>
      <c r="E22" s="11">
        <v>764.7</v>
      </c>
      <c r="F22" s="11">
        <v>0</v>
      </c>
    </row>
    <row r="23" spans="1:6" ht="56.25" x14ac:dyDescent="0.25">
      <c r="A23" s="10">
        <v>9</v>
      </c>
      <c r="B23" s="4" t="s">
        <v>51</v>
      </c>
      <c r="C23" s="5" t="s">
        <v>13</v>
      </c>
      <c r="D23" s="12">
        <f>D24+D25</f>
        <v>6</v>
      </c>
      <c r="E23" s="12">
        <f t="shared" ref="E23:F23" si="2">E24+E25</f>
        <v>6</v>
      </c>
      <c r="F23" s="12">
        <f t="shared" si="2"/>
        <v>6</v>
      </c>
    </row>
    <row r="24" spans="1:6" ht="18.75" x14ac:dyDescent="0.25">
      <c r="A24" s="10">
        <v>10</v>
      </c>
      <c r="B24" s="4" t="s">
        <v>14</v>
      </c>
      <c r="C24" s="5" t="s">
        <v>15</v>
      </c>
      <c r="D24" s="11">
        <v>0</v>
      </c>
      <c r="E24" s="11">
        <v>0</v>
      </c>
      <c r="F24" s="11">
        <v>0</v>
      </c>
    </row>
    <row r="25" spans="1:6" ht="56.25" x14ac:dyDescent="0.25">
      <c r="A25" s="10">
        <v>11</v>
      </c>
      <c r="B25" s="4" t="s">
        <v>16</v>
      </c>
      <c r="C25" s="5" t="s">
        <v>17</v>
      </c>
      <c r="D25" s="12">
        <v>6</v>
      </c>
      <c r="E25" s="12">
        <v>6</v>
      </c>
      <c r="F25" s="12">
        <v>6</v>
      </c>
    </row>
    <row r="26" spans="1:6" ht="18.75" x14ac:dyDescent="0.25">
      <c r="A26" s="10">
        <v>12</v>
      </c>
      <c r="B26" s="4" t="s">
        <v>18</v>
      </c>
      <c r="C26" s="5" t="s">
        <v>19</v>
      </c>
      <c r="D26" s="11">
        <f>D27++D28</f>
        <v>3619.5513999999998</v>
      </c>
      <c r="E26" s="11">
        <f t="shared" ref="E26:F26" si="3">E27++E28</f>
        <v>804.2</v>
      </c>
      <c r="F26" s="11">
        <f t="shared" si="3"/>
        <v>836.3</v>
      </c>
    </row>
    <row r="27" spans="1:6" ht="37.5" x14ac:dyDescent="0.25">
      <c r="A27" s="10">
        <v>14</v>
      </c>
      <c r="B27" s="4" t="s">
        <v>34</v>
      </c>
      <c r="C27" s="5" t="s">
        <v>33</v>
      </c>
      <c r="D27" s="12">
        <v>3613.5513999999998</v>
      </c>
      <c r="E27" s="12">
        <v>804.2</v>
      </c>
      <c r="F27" s="12">
        <v>836.3</v>
      </c>
    </row>
    <row r="28" spans="1:6" ht="31.5" x14ac:dyDescent="0.25">
      <c r="A28" s="10"/>
      <c r="B28" s="17" t="s">
        <v>65</v>
      </c>
      <c r="C28" s="5" t="s">
        <v>64</v>
      </c>
      <c r="D28" s="12">
        <v>6</v>
      </c>
      <c r="E28" s="12">
        <v>0</v>
      </c>
      <c r="F28" s="12">
        <v>0</v>
      </c>
    </row>
    <row r="29" spans="1:6" ht="37.5" x14ac:dyDescent="0.25">
      <c r="A29" s="10">
        <v>15</v>
      </c>
      <c r="B29" s="4" t="s">
        <v>44</v>
      </c>
      <c r="C29" s="5" t="s">
        <v>20</v>
      </c>
      <c r="D29" s="12">
        <f>D31+D32+D30+D33</f>
        <v>1430.07</v>
      </c>
      <c r="E29" s="12">
        <f t="shared" ref="E29:F29" si="4">E31+E32+E30</f>
        <v>1308.2</v>
      </c>
      <c r="F29" s="12">
        <f t="shared" si="4"/>
        <v>1308.2</v>
      </c>
    </row>
    <row r="30" spans="1:6" ht="18.75" x14ac:dyDescent="0.25">
      <c r="A30" s="10">
        <v>16</v>
      </c>
      <c r="B30" s="4" t="s">
        <v>58</v>
      </c>
      <c r="C30" s="5" t="s">
        <v>57</v>
      </c>
      <c r="D30" s="12">
        <v>263.8</v>
      </c>
      <c r="E30" s="12">
        <v>247.2</v>
      </c>
      <c r="F30" s="12">
        <v>247.2</v>
      </c>
    </row>
    <row r="31" spans="1:6" ht="18.75" x14ac:dyDescent="0.25">
      <c r="A31" s="10">
        <v>17</v>
      </c>
      <c r="B31" s="4" t="s">
        <v>21</v>
      </c>
      <c r="C31" s="5" t="s">
        <v>22</v>
      </c>
      <c r="D31" s="12">
        <f>25+25</f>
        <v>50</v>
      </c>
      <c r="E31" s="11">
        <v>25</v>
      </c>
      <c r="F31" s="11">
        <v>25</v>
      </c>
    </row>
    <row r="32" spans="1:6" ht="18.75" x14ac:dyDescent="0.25">
      <c r="A32" s="10">
        <v>18</v>
      </c>
      <c r="B32" s="4" t="s">
        <v>23</v>
      </c>
      <c r="C32" s="5" t="s">
        <v>24</v>
      </c>
      <c r="D32" s="12">
        <v>1116.27</v>
      </c>
      <c r="E32" s="11">
        <f>25+161+850</f>
        <v>1036</v>
      </c>
      <c r="F32" s="11">
        <f>25+161+850</f>
        <v>1036</v>
      </c>
    </row>
    <row r="33" spans="1:6" ht="37.5" x14ac:dyDescent="0.25">
      <c r="A33" s="10">
        <v>19</v>
      </c>
      <c r="B33" s="4" t="s">
        <v>71</v>
      </c>
      <c r="C33" s="5" t="s">
        <v>70</v>
      </c>
      <c r="D33" s="12">
        <v>0</v>
      </c>
      <c r="E33" s="11">
        <v>0</v>
      </c>
      <c r="F33" s="11">
        <v>0</v>
      </c>
    </row>
    <row r="34" spans="1:6" ht="18.75" x14ac:dyDescent="0.25">
      <c r="A34" s="10">
        <v>20</v>
      </c>
      <c r="B34" s="4" t="s">
        <v>68</v>
      </c>
      <c r="C34" s="5" t="s">
        <v>67</v>
      </c>
      <c r="D34" s="12">
        <f>D35</f>
        <v>0</v>
      </c>
      <c r="E34" s="12">
        <f t="shared" ref="E34:F34" si="5">E35</f>
        <v>0</v>
      </c>
      <c r="F34" s="12">
        <f t="shared" si="5"/>
        <v>0</v>
      </c>
    </row>
    <row r="35" spans="1:6" ht="37.5" x14ac:dyDescent="0.25">
      <c r="A35" s="10">
        <v>21</v>
      </c>
      <c r="B35" s="4" t="s">
        <v>69</v>
      </c>
      <c r="C35" s="5" t="s">
        <v>66</v>
      </c>
      <c r="D35" s="12">
        <v>0</v>
      </c>
      <c r="E35" s="11">
        <v>0</v>
      </c>
      <c r="F35" s="11">
        <v>0</v>
      </c>
    </row>
    <row r="36" spans="1:6" ht="18.75" x14ac:dyDescent="0.25">
      <c r="A36" s="10">
        <v>22</v>
      </c>
      <c r="B36" s="4" t="s">
        <v>45</v>
      </c>
      <c r="C36" s="5" t="s">
        <v>25</v>
      </c>
      <c r="D36" s="11">
        <f>D37</f>
        <v>10836.8</v>
      </c>
      <c r="E36" s="11">
        <f t="shared" ref="E36:F36" si="6">E37</f>
        <v>8651.7800000000007</v>
      </c>
      <c r="F36" s="11">
        <f t="shared" si="6"/>
        <v>7960.78</v>
      </c>
    </row>
    <row r="37" spans="1:6" ht="18.75" x14ac:dyDescent="0.25">
      <c r="A37" s="10">
        <v>23</v>
      </c>
      <c r="B37" s="4" t="s">
        <v>26</v>
      </c>
      <c r="C37" s="5" t="s">
        <v>27</v>
      </c>
      <c r="D37" s="11">
        <f>10731.8+105</f>
        <v>10836.8</v>
      </c>
      <c r="E37" s="11">
        <f>8546.78+105</f>
        <v>8651.7800000000007</v>
      </c>
      <c r="F37" s="11">
        <f>105+7855.78</f>
        <v>7960.78</v>
      </c>
    </row>
    <row r="38" spans="1:6" ht="18.75" x14ac:dyDescent="0.25">
      <c r="A38" s="10">
        <v>24</v>
      </c>
      <c r="B38" s="4" t="s">
        <v>46</v>
      </c>
      <c r="C38" s="5" t="s">
        <v>28</v>
      </c>
      <c r="D38" s="11">
        <f>D39</f>
        <v>7.8</v>
      </c>
      <c r="E38" s="11">
        <f>E39</f>
        <v>7.8</v>
      </c>
      <c r="F38" s="11">
        <f>F39</f>
        <v>7.8</v>
      </c>
    </row>
    <row r="39" spans="1:6" ht="37.5" x14ac:dyDescent="0.25">
      <c r="A39" s="10">
        <v>25</v>
      </c>
      <c r="B39" s="4" t="s">
        <v>29</v>
      </c>
      <c r="C39" s="5" t="s">
        <v>30</v>
      </c>
      <c r="D39" s="12">
        <v>7.8</v>
      </c>
      <c r="E39" s="12">
        <v>7.8</v>
      </c>
      <c r="F39" s="12">
        <v>7.8</v>
      </c>
    </row>
    <row r="40" spans="1:6" ht="18.75" x14ac:dyDescent="0.25">
      <c r="A40" s="10">
        <v>26</v>
      </c>
      <c r="B40" s="4" t="s">
        <v>55</v>
      </c>
      <c r="C40" s="5" t="s">
        <v>53</v>
      </c>
      <c r="D40" s="12">
        <f>D41</f>
        <v>60</v>
      </c>
      <c r="E40" s="12">
        <f t="shared" ref="E40:F40" si="7">E41</f>
        <v>60</v>
      </c>
      <c r="F40" s="12">
        <f t="shared" si="7"/>
        <v>60</v>
      </c>
    </row>
    <row r="41" spans="1:6" ht="18.75" x14ac:dyDescent="0.25">
      <c r="A41" s="10">
        <v>27</v>
      </c>
      <c r="B41" s="4" t="s">
        <v>56</v>
      </c>
      <c r="C41" s="5" t="s">
        <v>54</v>
      </c>
      <c r="D41" s="12">
        <v>60</v>
      </c>
      <c r="E41" s="12">
        <v>60</v>
      </c>
      <c r="F41" s="12">
        <v>60</v>
      </c>
    </row>
    <row r="42" spans="1:6" ht="18.75" x14ac:dyDescent="0.25">
      <c r="A42" s="10">
        <v>28</v>
      </c>
      <c r="B42" s="4" t="s">
        <v>47</v>
      </c>
      <c r="C42" s="5" t="s">
        <v>31</v>
      </c>
      <c r="D42" s="11">
        <f>D43</f>
        <v>25</v>
      </c>
      <c r="E42" s="11">
        <f>E43</f>
        <v>25</v>
      </c>
      <c r="F42" s="11">
        <f>F43</f>
        <v>25</v>
      </c>
    </row>
    <row r="43" spans="1:6" ht="39.75" customHeight="1" x14ac:dyDescent="0.25">
      <c r="A43" s="10">
        <v>29</v>
      </c>
      <c r="B43" s="4" t="s">
        <v>52</v>
      </c>
      <c r="C43" s="7" t="s">
        <v>32</v>
      </c>
      <c r="D43" s="11">
        <v>25</v>
      </c>
      <c r="E43" s="11">
        <v>25</v>
      </c>
      <c r="F43" s="11">
        <v>25</v>
      </c>
    </row>
    <row r="44" spans="1:6" ht="18.75" x14ac:dyDescent="0.25">
      <c r="A44" s="10">
        <v>30</v>
      </c>
      <c r="B44" s="39" t="s">
        <v>39</v>
      </c>
      <c r="C44" s="40"/>
      <c r="D44" s="11">
        <v>0</v>
      </c>
      <c r="E44" s="11">
        <v>580</v>
      </c>
      <c r="F44" s="11">
        <v>1100</v>
      </c>
    </row>
    <row r="45" spans="1:6" ht="18.75" x14ac:dyDescent="0.3">
      <c r="A45" s="23" t="s">
        <v>35</v>
      </c>
      <c r="B45" s="24"/>
      <c r="C45" s="25"/>
      <c r="D45" s="41">
        <f>D16+D21+D23+D26+D29+D36+D38+D42+D40+D44+D34</f>
        <v>26952.71</v>
      </c>
      <c r="E45" s="41">
        <f>E16+E21+E23+E26+E29+E36+E38+E42+E40+E44</f>
        <v>22584.400000000005</v>
      </c>
      <c r="F45" s="41">
        <f>F16+F21+F23+F26+F29+F36+F38+F42+F40+F44</f>
        <v>21680.799999999999</v>
      </c>
    </row>
    <row r="46" spans="1:6" ht="18.75" x14ac:dyDescent="0.25">
      <c r="C46" s="14"/>
      <c r="D46" s="18"/>
      <c r="E46" s="2"/>
    </row>
    <row r="47" spans="1:6" x14ac:dyDescent="0.25">
      <c r="D47" s="19"/>
      <c r="E47" s="13"/>
      <c r="F47" s="13"/>
    </row>
    <row r="48" spans="1:6" ht="15.95" customHeight="1" x14ac:dyDescent="0.25">
      <c r="D48" s="19"/>
      <c r="E48" s="19"/>
      <c r="F48" s="19"/>
    </row>
    <row r="49" spans="4:6" ht="15.95" customHeight="1" x14ac:dyDescent="0.25">
      <c r="D49" s="19"/>
      <c r="E49" s="6"/>
      <c r="F49" s="6"/>
    </row>
    <row r="50" spans="4:6" ht="15.95" customHeight="1" x14ac:dyDescent="0.25"/>
  </sheetData>
  <mergeCells count="14">
    <mergeCell ref="E2:F2"/>
    <mergeCell ref="D7:F7"/>
    <mergeCell ref="B8:F8"/>
    <mergeCell ref="A45:C45"/>
    <mergeCell ref="B13:B14"/>
    <mergeCell ref="B10:F10"/>
    <mergeCell ref="B11:E11"/>
    <mergeCell ref="D13:D14"/>
    <mergeCell ref="A13:A14"/>
    <mergeCell ref="F13:F14"/>
    <mergeCell ref="E13:E14"/>
    <mergeCell ref="E12:F12"/>
    <mergeCell ref="C13:C14"/>
    <mergeCell ref="B44:C44"/>
  </mergeCells>
  <phoneticPr fontId="0" type="noConversion"/>
  <pageMargins left="1.1811023622047245" right="0.39370078740157483" top="0.59055118110236227" bottom="0" header="0.51181102362204722" footer="0.51181102362204722"/>
  <pageSetup paperSize="9" scale="69" fitToHeight="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2024-07-29T04:27:40Z</cp:lastPrinted>
  <dcterms:created xsi:type="dcterms:W3CDTF">2011-08-29T03:04:42Z</dcterms:created>
  <dcterms:modified xsi:type="dcterms:W3CDTF">2024-11-13T09:42:00Z</dcterms:modified>
</cp:coreProperties>
</file>